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ain" sheetId="1" r:id="rId1"/>
    <sheet name="weigths" sheetId="2" r:id="rId2"/>
    <sheet name="packingdata" sheetId="3" state="hidden" r:id="rId3"/>
    <sheet name="TestDlg" sheetId="4" state="hidden" r:id="rId4"/>
  </sheets>
  <externalReferences>
    <externalReference r:id="rId7"/>
  </externalReferences>
  <definedNames>
    <definedName name="agl">'[1]Random bed - Counter flow'!#REF!</definedName>
    <definedName name="as">'[1]Random bed - Counter flow'!#REF!</definedName>
    <definedName name="dag">'[1]Random bed - Counter flow'!#REF!</definedName>
    <definedName name="dal">'[1]Random bed - Counter flow'!#REF!</definedName>
    <definedName name="dc">'[1]Random bed - Counter flow'!#REF!</definedName>
    <definedName name="dh">'[1]Random bed - Counter flow'!#REF!</definedName>
    <definedName name="eps">'[1]Random bed - Counter flow'!#REF!</definedName>
    <definedName name="mortl">#REF!</definedName>
    <definedName name="mug">'[1]Random bed - Counter flow'!#REF!</definedName>
    <definedName name="phi">'[1]Random bed - Counter flow'!#REF!</definedName>
    <definedName name="rel">#REF!</definedName>
    <definedName name="Sb">#REF!</definedName>
    <definedName name="scl">#REF!</definedName>
    <definedName name="sigl">'[1]Random bed - Counter flow'!#REF!</definedName>
    <definedName name="ul">'[1]Random bed - Counter flow'!#REF!</definedName>
    <definedName name="webl">#REF!</definedName>
    <definedName name="xg">#REF!</definedName>
  </definedNames>
  <calcPr fullCalcOnLoad="1"/>
</workbook>
</file>

<file path=xl/comments1.xml><?xml version="1.0" encoding="utf-8"?>
<comments xmlns="http://schemas.openxmlformats.org/spreadsheetml/2006/main">
  <authors>
    <author>Tarca Adi Laurentiu</author>
    <author>Bernard GrandJean</author>
  </authors>
  <commentList>
    <comment ref="B24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The inputs of the network were identified with a genetic algorithm (GA) among a reservoir of  dimensionless groups proposed by </t>
        </r>
        <r>
          <rPr>
            <b/>
            <sz val="8"/>
            <rFont val="Tahoma"/>
            <family val="2"/>
          </rPr>
          <t>Piché Simon</t>
        </r>
        <r>
          <rPr>
            <sz val="8"/>
            <rFont val="Tahoma"/>
            <family val="0"/>
          </rPr>
          <t xml:space="preserve">, who also compiled the database. The network training was done with </t>
        </r>
        <r>
          <rPr>
            <b/>
            <sz val="8"/>
            <rFont val="Tahoma"/>
            <family val="2"/>
          </rPr>
          <t>NNFIT</t>
        </r>
        <r>
          <rPr>
            <sz val="8"/>
            <rFont val="Tahoma"/>
            <family val="0"/>
          </rPr>
          <t xml:space="preserve"> software (http://www.gch.ulaval.ca/nnfit/) by </t>
        </r>
        <r>
          <rPr>
            <b/>
            <sz val="8"/>
            <rFont val="Tahoma"/>
            <family val="2"/>
          </rPr>
          <t>Patrick Cloutier</t>
        </r>
        <r>
          <rPr>
            <sz val="8"/>
            <rFont val="Tahoma"/>
            <family val="0"/>
          </rPr>
          <t xml:space="preserve">, </t>
        </r>
        <r>
          <rPr>
            <b/>
            <sz val="8"/>
            <rFont val="Tahoma"/>
            <family val="2"/>
          </rPr>
          <t>Cristian Tibirna</t>
        </r>
        <r>
          <rPr>
            <sz val="8"/>
            <rFont val="Tahoma"/>
            <family val="0"/>
          </rPr>
          <t xml:space="preserve"> , </t>
        </r>
        <r>
          <rPr>
            <b/>
            <sz val="8"/>
            <rFont val="Tahoma"/>
            <family val="2"/>
          </rPr>
          <t>Bernard Grandjean</t>
        </r>
        <r>
          <rPr>
            <sz val="8"/>
            <rFont val="Tahoma"/>
            <family val="0"/>
          </rPr>
          <t xml:space="preserve"> and </t>
        </r>
        <r>
          <rPr>
            <b/>
            <sz val="8"/>
            <rFont val="Tahoma"/>
            <family val="2"/>
          </rPr>
          <t>Jules Thibault</t>
        </r>
      </text>
    </comment>
    <comment ref="E2" authorId="1">
      <text>
        <r>
          <rPr>
            <b/>
            <i/>
            <sz val="8"/>
            <rFont val="Tahoma"/>
            <family val="2"/>
          </rPr>
          <t>Reinforcing the Phenomenological Consistency in Artificial Neural Network Modeling of Multiphase Reactors</t>
        </r>
        <r>
          <rPr>
            <b/>
            <sz val="8"/>
            <rFont val="Tahoma"/>
            <family val="0"/>
          </rPr>
          <t>, by Laurentiu A. Tarca, Bernard P.A. Grandjean &amp; Faїçal Larachi.
Chemical Engineering Process (2003)</t>
        </r>
      </text>
    </comment>
  </commentList>
</comments>
</file>

<file path=xl/sharedStrings.xml><?xml version="1.0" encoding="utf-8"?>
<sst xmlns="http://schemas.openxmlformats.org/spreadsheetml/2006/main" count="243" uniqueCount="203">
  <si>
    <t>Enter Data</t>
  </si>
  <si>
    <t xml:space="preserve"> (mm)</t>
  </si>
  <si>
    <t>(-)</t>
  </si>
  <si>
    <t>(m/s)</t>
  </si>
  <si>
    <t>Max</t>
  </si>
  <si>
    <t>Min</t>
  </si>
  <si>
    <r>
      <t>(1) Bl</t>
    </r>
    <r>
      <rPr>
        <b/>
        <vertAlign val="subscript"/>
        <sz val="10"/>
        <rFont val="Arial"/>
        <family val="2"/>
      </rPr>
      <t>L</t>
    </r>
  </si>
  <si>
    <r>
      <t>(2) Fr</t>
    </r>
    <r>
      <rPr>
        <b/>
        <vertAlign val="subscript"/>
        <sz val="10"/>
        <rFont val="Arial"/>
        <family val="2"/>
      </rPr>
      <t>L</t>
    </r>
  </si>
  <si>
    <r>
      <t>(3) Eo</t>
    </r>
    <r>
      <rPr>
        <b/>
        <vertAlign val="subscript"/>
        <sz val="10"/>
        <rFont val="Arial"/>
        <family val="2"/>
      </rPr>
      <t>L</t>
    </r>
  </si>
  <si>
    <r>
      <t>(4) Eo'</t>
    </r>
    <r>
      <rPr>
        <b/>
        <vertAlign val="subscript"/>
        <sz val="10"/>
        <rFont val="Arial"/>
        <family val="2"/>
      </rPr>
      <t>L</t>
    </r>
  </si>
  <si>
    <r>
      <t>(5) K</t>
    </r>
    <r>
      <rPr>
        <b/>
        <vertAlign val="subscript"/>
        <sz val="10"/>
        <rFont val="Arial"/>
        <family val="2"/>
      </rPr>
      <t>1</t>
    </r>
  </si>
  <si>
    <r>
      <t>(6) S</t>
    </r>
    <r>
      <rPr>
        <b/>
        <vertAlign val="subscript"/>
        <sz val="10"/>
        <rFont val="Arial"/>
        <family val="2"/>
      </rPr>
      <t>B</t>
    </r>
  </si>
  <si>
    <t>Pressure drop</t>
  </si>
  <si>
    <t>Pa/m</t>
  </si>
  <si>
    <r>
      <t xml:space="preserve">(7) </t>
    </r>
    <r>
      <rPr>
        <sz val="10"/>
        <rFont val="Symbol"/>
        <family val="1"/>
      </rPr>
      <t>c</t>
    </r>
  </si>
  <si>
    <t>Warnings</t>
  </si>
  <si>
    <t>Calculated</t>
  </si>
  <si>
    <t>BERL SADDLE Ceramic 1/2 in.</t>
  </si>
  <si>
    <t>BERL SADDLE Ceramic 3/4 in.</t>
  </si>
  <si>
    <t>BERL SADDLE Ceramic 1 in.</t>
  </si>
  <si>
    <t>BERL SADDLE Ceramic 1 1/2 in.</t>
  </si>
  <si>
    <t>BERL SADDLE Ceramic 2 in.</t>
  </si>
  <si>
    <t>BIALECKI RING Metal 1 in.</t>
  </si>
  <si>
    <t>Metal</t>
  </si>
  <si>
    <t>BIALECKI RING Metal 1 3/8 in.</t>
  </si>
  <si>
    <t>BIALECKI RING Metal 2 in.</t>
  </si>
  <si>
    <t>BIALECKI RING Plastic 2 in.</t>
  </si>
  <si>
    <t>Plastic</t>
  </si>
  <si>
    <t>CASCADE MINI-RING Metal 1/2 in.</t>
  </si>
  <si>
    <t>CASCADE MINI-RING Metal 1 in.</t>
  </si>
  <si>
    <t>CASCADE MINI-RING Metal 2 in.</t>
  </si>
  <si>
    <t>CASCADE MINI-RING Metal 3 in.</t>
  </si>
  <si>
    <t>CASCADE MINI-RING Plastic 1 in.</t>
  </si>
  <si>
    <t>CASCADE MINI-RING Plastic 2 in.</t>
  </si>
  <si>
    <t>CASCADE MINI-RING Plastic 3 in.</t>
  </si>
  <si>
    <t>GLITSCH RING Metal 1 3/16 in.</t>
  </si>
  <si>
    <t>HIFLOW RING Ceramic 13/16 in.</t>
  </si>
  <si>
    <t>Ceramic</t>
  </si>
  <si>
    <t>HIFLOW RING Ceramic 1 1/2 in.</t>
  </si>
  <si>
    <t>HIFLOW RING Ceramic 2 in.</t>
  </si>
  <si>
    <t>HIFLOW RING Ceramic 3 in.</t>
  </si>
  <si>
    <t>HIFLOW RING Plastic 5/8 in.</t>
  </si>
  <si>
    <t>HIFLOW RING Plastic 1 in.</t>
  </si>
  <si>
    <t>HIFLOW RING Plastic 1 1/2 in.</t>
  </si>
  <si>
    <t>HIFLOW RING Plastic 2 in.</t>
  </si>
  <si>
    <t>HIFLOW RING Plastic 3 1/2 in.</t>
  </si>
  <si>
    <t>HIFLOW RING Metal 1 in.</t>
  </si>
  <si>
    <t>HIFLOW RING Metal 2 in.</t>
  </si>
  <si>
    <t>HY-PAK Metal 1 in.</t>
  </si>
  <si>
    <t>HY-PAK Metal 1 1/2 in.</t>
  </si>
  <si>
    <t>HY-PAK Metal 2 in.</t>
  </si>
  <si>
    <t>HY-PAK Metal 3 in.</t>
  </si>
  <si>
    <t>INTALOX RING Metal 1 in.</t>
  </si>
  <si>
    <t>INTALOX RING Metal 1 1/2 in.</t>
  </si>
  <si>
    <t>INTALOX RING Metal 2 in.</t>
  </si>
  <si>
    <t>INTALOX RING Metal 3 in.</t>
  </si>
  <si>
    <t>INTALOX SADDLE Ceramic 1 in.</t>
  </si>
  <si>
    <t>INTALOX SADDLE Ceramic 1 1/2 in.</t>
  </si>
  <si>
    <t>INTALOX SADDLE Ceramic 2 in.</t>
  </si>
  <si>
    <t>INTALOX SADDLE Plastic  1 in.</t>
  </si>
  <si>
    <t>INTALOX SADDLE Plastic 1 1/2 in.</t>
  </si>
  <si>
    <t>INTALOX SADDLE Plastic 2 in.</t>
  </si>
  <si>
    <t>INTALOX SADDLE Plastic 3 in.</t>
  </si>
  <si>
    <t>JAEGER TRI-PACK Plastic 1 in.</t>
  </si>
  <si>
    <t>JAEGER TRI-PACK Plastic 1 1/4 in.</t>
  </si>
  <si>
    <t>JAEGER TRI-PACK Plastic 2 in.</t>
  </si>
  <si>
    <t>JAEGER TRI-PACK Plastic 3 1/2 in.</t>
  </si>
  <si>
    <t>JAEGER RING Plastic 5/8 in.</t>
  </si>
  <si>
    <t>JAEGER RING Plastic 1 in.</t>
  </si>
  <si>
    <t>JAEGER RING Plastic 1 1/2 in.</t>
  </si>
  <si>
    <t>JAEGER RING Plastic 2 in.</t>
  </si>
  <si>
    <t>JAEGER RING Plastic 3 1/2 in.</t>
  </si>
  <si>
    <t>JAEGER SADDLES Plastic 1 in.</t>
  </si>
  <si>
    <t>JAEGER SADDLES Plastic 2 in.</t>
  </si>
  <si>
    <t>JAEGER SADDLES Plastic 3 in.</t>
  </si>
  <si>
    <t>KOCH FLEXIRING Metal 5/8 in.</t>
  </si>
  <si>
    <t>KOCH FLEXIRING Metal 1 in.</t>
  </si>
  <si>
    <t>KOCH FLEXIRING Metal 1 1/2 in.</t>
  </si>
  <si>
    <t>KOCH FLEXIRING Metal 2 in.</t>
  </si>
  <si>
    <t>KOCH FLEXIRING Metal 3 3/8 in.</t>
  </si>
  <si>
    <t>KOCH FLEXIRING Plastic 5/8 in.</t>
  </si>
  <si>
    <t>KOCH FLEXIRING Plastic 1 in.</t>
  </si>
  <si>
    <t>KOCH FLEXIRING Plastic 1 1/2 in.</t>
  </si>
  <si>
    <t>KOCH FLEXIRING Plastic 2 in.</t>
  </si>
  <si>
    <t>KOCH FLEXIRING Plastic 3 1/2 in.</t>
  </si>
  <si>
    <t>KOCH FLEXISADDLE Plastic 1 in.</t>
  </si>
  <si>
    <t>KOCH FLEXISADDLE Plastic 2 in.</t>
  </si>
  <si>
    <t>KOCH FLEXISADDLE Plastic 3 in.</t>
  </si>
  <si>
    <t>LANTEC IMPAC Plastic 3 5/16 in.</t>
  </si>
  <si>
    <t>LANTEC IMPAC Plastic 5 1/2 in.</t>
  </si>
  <si>
    <t>LANTEC LANPAC Plastic 2 5/16 in.</t>
  </si>
  <si>
    <t>LANTEC LANPAC Plastic 3 1/2 in.</t>
  </si>
  <si>
    <t>LANTEC NUPAC Plastic 2 1/2 in.</t>
  </si>
  <si>
    <t>LANTEC NUPAC Plastic 4 1/2 in.</t>
  </si>
  <si>
    <t>LANTEC Q-PAC Metal 1 1/5 in.</t>
  </si>
  <si>
    <t>LANTEC Q-PAC Metal 1 4/5 in.</t>
  </si>
  <si>
    <t>LANTEC Q-PAC Metal 2 3/5 in.</t>
  </si>
  <si>
    <t>LANTEC SADDLE Ceramic 1 in.</t>
  </si>
  <si>
    <t>LANTEC SADDLE Ceramic 1 1/2 in.</t>
  </si>
  <si>
    <t>LANTEC SADDLE Ceramic 2 in.</t>
  </si>
  <si>
    <t>LANTEC SADDLE Ceramic 3 in.</t>
  </si>
  <si>
    <t>NOR-PAK (NSW) RING Plastic 5/8 in.</t>
  </si>
  <si>
    <t>NOR-PAK (NSW) RING Plastic 1 in.</t>
  </si>
  <si>
    <t>NOR-PAK (NSW) RING Plastic 1 1/2 in.</t>
  </si>
  <si>
    <t>NOR-PAK (NSW) RING Plastic 2 in.</t>
  </si>
  <si>
    <t>NOR-PAK (NSW) RING Metal 1 in.</t>
  </si>
  <si>
    <t>NOR-PAK (NSW) RING Metal 2 in.</t>
  </si>
  <si>
    <t>NORTON IMTP Metal 1 in.</t>
  </si>
  <si>
    <t>NORTON IMTP Metal 1 3/5 in.</t>
  </si>
  <si>
    <t>NORTON IMTP Metal 2 in.</t>
  </si>
  <si>
    <t>NORTON IMTP Metal 2 4/5 in.</t>
  </si>
  <si>
    <t>NORTON SNOWFLAKE Plastic 3 11/16 in.</t>
  </si>
  <si>
    <t>NOVALOX SADDLE Ceramic 1/2 in.</t>
  </si>
  <si>
    <t>NOVALOX SADDLE Ceramic 1 in.</t>
  </si>
  <si>
    <t>NOVALOX SADDLE Ceramic 2 in.</t>
  </si>
  <si>
    <t>NOVALOX SADDLE Ceramic 3 in.</t>
  </si>
  <si>
    <t>NUTTER RING  Metal 1 in.</t>
  </si>
  <si>
    <t>NUTTER RING  Metal 1 1/2 in.</t>
  </si>
  <si>
    <t>NUTTER RING  Metal 2 in.</t>
  </si>
  <si>
    <t>NUTTER RING  Metal 2 1/2 in.</t>
  </si>
  <si>
    <t>NUTTER RING  Metal 3 in.</t>
  </si>
  <si>
    <t>PALL RING Metal 5/8 in.</t>
  </si>
  <si>
    <t>PALL RING Metal 1 in.</t>
  </si>
  <si>
    <t>PALL RING Metal 1 3/8 in.</t>
  </si>
  <si>
    <t>PALL RING Metal 1 1/2 in.</t>
  </si>
  <si>
    <t>PALL RING Metal 2 in.</t>
  </si>
  <si>
    <t>PALL RING Metal 3 in.</t>
  </si>
  <si>
    <t>PALL RING Metal 3 1/2 in.</t>
  </si>
  <si>
    <t>PALL RING Plastic 5/8 in.</t>
  </si>
  <si>
    <t>PALL RING Plastic 1 in.</t>
  </si>
  <si>
    <t>PALL RING Plastic 1 3/8 in.</t>
  </si>
  <si>
    <t>PALL RING Plastic 1 1/2 in.</t>
  </si>
  <si>
    <t>PALL RING Plastic 2 in.</t>
  </si>
  <si>
    <t>PALL RING Plastic 3 1/2 in.</t>
  </si>
  <si>
    <t>PALL RING Ceramic 1 in.</t>
  </si>
  <si>
    <t>PALL RING Ceramic 2 in.</t>
  </si>
  <si>
    <t>RALU RING Metal 1 1/2 in.</t>
  </si>
  <si>
    <t>RALU RING Metal 2 in.</t>
  </si>
  <si>
    <t>RALU RING Plastic 1 in.</t>
  </si>
  <si>
    <t>RALU RING Plastic 1 1/2 in.</t>
  </si>
  <si>
    <t>RALU RING Plastic 2 in.</t>
  </si>
  <si>
    <t>RALU RING Plastic 3 1/2 in.</t>
  </si>
  <si>
    <t>RASCHIG RING Ceramic 3/8 in.</t>
  </si>
  <si>
    <t>RASCHIG RING Ceramic 1/2 in.</t>
  </si>
  <si>
    <t>RASCHIG RING Ceramic 5/8 in.</t>
  </si>
  <si>
    <t>RASCHIG RING Ceramic 3/4 in.</t>
  </si>
  <si>
    <t>RASCHIG RING Ceramic 1 in.</t>
  </si>
  <si>
    <t>RASCHIG RING Ceramic 1 1/2 in.</t>
  </si>
  <si>
    <t>RASCHIG RING Ceramic 2 in.</t>
  </si>
  <si>
    <t>RASCHIG RING Ceramic 3 in.</t>
  </si>
  <si>
    <t>RASCHIG RING Metal 1/4 in.</t>
  </si>
  <si>
    <t>RASCHIG RING Metal 5/8 in.</t>
  </si>
  <si>
    <t>RASCHIG RING Metal 1 in.</t>
  </si>
  <si>
    <t>RASCHIG RING Metal 1 1/2 in.</t>
  </si>
  <si>
    <t>RASCHIG RING Metal 2 in.</t>
  </si>
  <si>
    <t>RASCHIG RING Metal 3 in.</t>
  </si>
  <si>
    <t>RASCHIG RING Carbon 1/4 in.</t>
  </si>
  <si>
    <t>Carbon</t>
  </si>
  <si>
    <t>RASCHIG RING Carbon 1/2 in.</t>
  </si>
  <si>
    <t>RASCHIG RING Carbon 1 in.</t>
  </si>
  <si>
    <t>RASCHIG RING Carbon 2 in.</t>
  </si>
  <si>
    <t>RASCHIG RING Carbon 3 in.</t>
  </si>
  <si>
    <t>RASCHIG RING Porcelain 1/2 in.</t>
  </si>
  <si>
    <t>RASCHIG RING Porcelain 1 in.</t>
  </si>
  <si>
    <t>RASCHIG RING Porcelain 1 1/2 in.</t>
  </si>
  <si>
    <t>RASCHIG RING Plastic 5/8 in.</t>
  </si>
  <si>
    <t>RASCHIG RING Plastic 1 in.</t>
  </si>
  <si>
    <t>SUPER INTALOX SADDLE Plastic 1 in.</t>
  </si>
  <si>
    <t>SUPER INTALOX SADDLE Plastic 2 in.</t>
  </si>
  <si>
    <t>SUPER INTALOX SADDLE Plastic 3 in.</t>
  </si>
  <si>
    <t>SUPER RASCHIG RING Metal 5/16 in.</t>
  </si>
  <si>
    <t>SUPER RASCHIG RING Metal 1/2 in.</t>
  </si>
  <si>
    <t>SUPER RASCHIG RING Metal 1 in.</t>
  </si>
  <si>
    <t>SUPER RASCHIG RING Metal 2 in.</t>
  </si>
  <si>
    <t>SUPER RASCHIG RING Metal 3 in.</t>
  </si>
  <si>
    <t>SUPER RASCHIG RING Plastic 2 in.</t>
  </si>
  <si>
    <t>TELLERETTE Plastic 1 in.</t>
  </si>
  <si>
    <t>TELLERETTE Plastic 3 in.</t>
  </si>
  <si>
    <t>TELPAC Plastic 1 3/4 in.</t>
  </si>
  <si>
    <t>TELPAC Plastic 2 3/4 in.</t>
  </si>
  <si>
    <t>TOP-PAK RING Metal 1 1/4 in.</t>
  </si>
  <si>
    <t>TOP-PAK RING Metal 2 in.</t>
  </si>
  <si>
    <t>TOP-PAK RING Metal 3 in.</t>
  </si>
  <si>
    <t>VSP RING Metal 1 in.</t>
  </si>
  <si>
    <t>VSP RING Metal 1 1/2 in.</t>
  </si>
  <si>
    <t>VSP RING Metal 2 in.</t>
  </si>
  <si>
    <t xml:space="preserve">  LIQUID PROPERTIES</t>
  </si>
  <si>
    <r>
      <t xml:space="preserve">  Density, </t>
    </r>
    <r>
      <rPr>
        <b/>
        <sz val="8"/>
        <rFont val="Symbol"/>
        <family val="1"/>
      </rPr>
      <t>r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</si>
  <si>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r>
      <t xml:space="preserve">  Viscosity, </t>
    </r>
    <r>
      <rPr>
        <b/>
        <sz val="8"/>
        <rFont val="Symbol"/>
        <family val="1"/>
      </rPr>
      <t>m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(kg/m.s)</t>
    </r>
  </si>
  <si>
    <r>
      <t xml:space="preserve">  Surface tension, </t>
    </r>
    <r>
      <rPr>
        <b/>
        <sz val="8"/>
        <rFont val="Symbol"/>
        <family val="1"/>
      </rPr>
      <t>s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(N/m)</t>
    </r>
  </si>
  <si>
    <r>
      <t xml:space="preserve">  Superficial velocity </t>
    </r>
    <r>
      <rPr>
        <b/>
        <sz val="8"/>
        <rFont val="Arial"/>
        <family val="2"/>
      </rPr>
      <t>U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>(m/s)</t>
    </r>
  </si>
  <si>
    <t xml:space="preserve">  GAS PROPERTIES</t>
  </si>
  <si>
    <r>
      <t xml:space="preserve">  Density, </t>
    </r>
    <r>
      <rPr>
        <b/>
        <sz val="8"/>
        <rFont val="Symbol"/>
        <family val="1"/>
      </rPr>
      <t>r</t>
    </r>
    <r>
      <rPr>
        <b/>
        <vertAlign val="subscript"/>
        <sz val="8"/>
        <rFont val="Arial"/>
        <family val="2"/>
      </rPr>
      <t>G</t>
    </r>
    <r>
      <rPr>
        <sz val="8"/>
        <rFont val="Arial"/>
        <family val="0"/>
      </rPr>
      <t xml:space="preserve"> 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</si>
  <si>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r>
      <t xml:space="preserve">  Viscosity, </t>
    </r>
    <r>
      <rPr>
        <b/>
        <sz val="8"/>
        <rFont val="Symbol"/>
        <family val="1"/>
      </rPr>
      <t>m</t>
    </r>
    <r>
      <rPr>
        <b/>
        <vertAlign val="subscript"/>
        <sz val="8"/>
        <rFont val="Arial"/>
        <family val="2"/>
      </rPr>
      <t>G</t>
    </r>
    <r>
      <rPr>
        <sz val="8"/>
        <rFont val="Arial"/>
        <family val="0"/>
      </rPr>
      <t xml:space="preserve"> (kg/m.s)</t>
    </r>
  </si>
  <si>
    <r>
      <t xml:space="preserve">  Superficial velocity </t>
    </r>
    <r>
      <rPr>
        <b/>
        <sz val="8"/>
        <rFont val="Arial"/>
        <family val="2"/>
      </rPr>
      <t>U</t>
    </r>
    <r>
      <rPr>
        <b/>
        <vertAlign val="subscript"/>
        <sz val="8"/>
        <rFont val="Arial"/>
        <family val="2"/>
      </rPr>
      <t>G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>(m/s)</t>
    </r>
  </si>
  <si>
    <t xml:space="preserve">  PARTICLE PROPERTIES</t>
  </si>
  <si>
    <r>
      <t xml:space="preserve">  Bed porosity, </t>
    </r>
    <r>
      <rPr>
        <b/>
        <sz val="8"/>
        <rFont val="Symbol"/>
        <family val="1"/>
      </rPr>
      <t>e</t>
    </r>
    <r>
      <rPr>
        <sz val="8"/>
        <rFont val="Arial"/>
        <family val="0"/>
      </rPr>
      <t xml:space="preserve"> (-)</t>
    </r>
  </si>
  <si>
    <r>
      <t xml:space="preserve">  Bed specific area, </t>
    </r>
    <r>
      <rPr>
        <b/>
        <sz val="8"/>
        <rFont val="Arial"/>
        <family val="2"/>
      </rPr>
      <t>a</t>
    </r>
    <r>
      <rPr>
        <b/>
        <vertAlign val="subscript"/>
        <sz val="8"/>
        <rFont val="Arial"/>
        <family val="2"/>
      </rPr>
      <t>T</t>
    </r>
    <r>
      <rPr>
        <sz val="8"/>
        <rFont val="Arial"/>
        <family val="0"/>
      </rPr>
      <t xml:space="preserve"> (m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</si>
  <si>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 xml:space="preserve">  Packing sphericity, </t>
    </r>
    <r>
      <rPr>
        <b/>
        <sz val="8"/>
        <rFont val="Symbol"/>
        <family val="1"/>
      </rPr>
      <t>f</t>
    </r>
    <r>
      <rPr>
        <sz val="8"/>
        <rFont val="Arial"/>
        <family val="2"/>
      </rPr>
      <t xml:space="preserve"> (-)</t>
    </r>
  </si>
  <si>
    <t xml:space="preserve">  BED PROPERTIES</t>
  </si>
  <si>
    <r>
      <t xml:space="preserve">  Column diameter, </t>
    </r>
    <r>
      <rPr>
        <b/>
        <sz val="8"/>
        <rFont val="Arial"/>
        <family val="2"/>
      </rPr>
      <t>D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(m)</t>
    </r>
  </si>
  <si>
    <r>
      <t xml:space="preserve">  Bed height,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 xml:space="preserve"> (m)</t>
    </r>
  </si>
  <si>
    <t>Network's dimensionless inputs and validity ranges</t>
  </si>
</sst>
</file>

<file path=xl/styles.xml><?xml version="1.0" encoding="utf-8"?>
<styleSheet xmlns="http://schemas.openxmlformats.org/spreadsheetml/2006/main">
  <numFmts count="5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$_-;\-* #,##0.00\ _$_-;_-* &quot;-&quot;??\ _$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\ &quot;$&quot;_-;\-* #,##0\ &quot;$&quot;_-;_-* &quot;-&quot;\ &quot;$&quot;_-;_-@_-"/>
    <numFmt numFmtId="176" formatCode="0.000"/>
    <numFmt numFmtId="177" formatCode="0.0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00.000E+00"/>
    <numFmt numFmtId="191" formatCode="0.000E+00"/>
    <numFmt numFmtId="192" formatCode="0.0000E+00"/>
    <numFmt numFmtId="193" formatCode="0.0000"/>
    <numFmt numFmtId="194" formatCode="0.0E+00"/>
    <numFmt numFmtId="195" formatCode="0.E+0"/>
    <numFmt numFmtId="196" formatCode="0.E+00"/>
    <numFmt numFmtId="197" formatCode="#&quot; &quot;??/16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000000"/>
    <numFmt numFmtId="204" formatCode="0.000%"/>
    <numFmt numFmtId="205" formatCode="0E+00"/>
    <numFmt numFmtId="206" formatCode="0.00000E+00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32">
    <font>
      <sz val="10"/>
      <name val="Arial"/>
      <family val="0"/>
    </font>
    <font>
      <sz val="8"/>
      <name val="Arial"/>
      <family val="0"/>
    </font>
    <font>
      <u val="single"/>
      <sz val="5"/>
      <color indexed="12"/>
      <name val="Arial"/>
      <family val="0"/>
    </font>
    <font>
      <b/>
      <sz val="8"/>
      <name val="Arial"/>
      <family val="0"/>
    </font>
    <font>
      <b/>
      <sz val="8"/>
      <name val="Symbol"/>
      <family val="1"/>
    </font>
    <font>
      <b/>
      <vertAlign val="sub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bscript"/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11"/>
      <color indexed="12"/>
      <name val="Arial"/>
      <family val="2"/>
    </font>
    <font>
      <b/>
      <i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2" borderId="0" xfId="23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1" fontId="9" fillId="0" borderId="0" xfId="0" applyNumberFormat="1" applyFont="1" applyBorder="1" applyAlignment="1">
      <alignment horizontal="center" wrapText="1"/>
    </xf>
    <xf numFmtId="11" fontId="9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3" borderId="1" xfId="0" applyFont="1" applyFill="1" applyBorder="1" applyAlignment="1">
      <alignment/>
    </xf>
    <xf numFmtId="11" fontId="1" fillId="3" borderId="1" xfId="0" applyNumberFormat="1" applyFont="1" applyFill="1" applyBorder="1" applyAlignment="1">
      <alignment/>
    </xf>
    <xf numFmtId="0" fontId="15" fillId="3" borderId="1" xfId="0" applyFont="1" applyFill="1" applyBorder="1" applyAlignment="1">
      <alignment/>
    </xf>
    <xf numFmtId="11" fontId="1" fillId="3" borderId="1" xfId="0" applyNumberFormat="1" applyFont="1" applyFill="1" applyBorder="1" applyAlignment="1">
      <alignment/>
    </xf>
    <xf numFmtId="2" fontId="16" fillId="4" borderId="2" xfId="0" applyNumberFormat="1" applyFont="1" applyFill="1" applyBorder="1" applyAlignment="1">
      <alignment/>
    </xf>
    <xf numFmtId="0" fontId="12" fillId="4" borderId="3" xfId="0" applyFont="1" applyFill="1" applyBorder="1" applyAlignment="1">
      <alignment/>
    </xf>
    <xf numFmtId="0" fontId="17" fillId="2" borderId="0" xfId="22" applyFont="1" applyFill="1" applyAlignment="1">
      <alignment horizontal="center"/>
      <protection/>
    </xf>
    <xf numFmtId="177" fontId="17" fillId="2" borderId="0" xfId="22" applyNumberFormat="1" applyFont="1" applyFill="1" applyAlignment="1">
      <alignment horizontal="center"/>
      <protection/>
    </xf>
    <xf numFmtId="0" fontId="0" fillId="0" borderId="0" xfId="22">
      <alignment/>
      <protection/>
    </xf>
    <xf numFmtId="0" fontId="18" fillId="2" borderId="0" xfId="22" applyFont="1" applyFill="1" applyAlignment="1">
      <alignment horizontal="left"/>
      <protection/>
    </xf>
    <xf numFmtId="0" fontId="18" fillId="2" borderId="0" xfId="22" applyFont="1" applyFill="1" applyAlignment="1">
      <alignment horizontal="center"/>
      <protection/>
    </xf>
    <xf numFmtId="0" fontId="19" fillId="4" borderId="4" xfId="22" applyFont="1" applyFill="1" applyBorder="1" applyAlignment="1">
      <alignment horizontal="center"/>
      <protection/>
    </xf>
    <xf numFmtId="0" fontId="19" fillId="4" borderId="0" xfId="22" applyFont="1" applyFill="1" applyBorder="1" applyAlignment="1">
      <alignment horizontal="center"/>
      <protection/>
    </xf>
    <xf numFmtId="0" fontId="19" fillId="4" borderId="5" xfId="22" applyFont="1" applyFill="1" applyBorder="1" applyAlignment="1">
      <alignment horizontal="center"/>
      <protection/>
    </xf>
    <xf numFmtId="0" fontId="8" fillId="4" borderId="6" xfId="22" applyFont="1" applyFill="1" applyBorder="1" applyAlignment="1">
      <alignment horizontal="center"/>
      <protection/>
    </xf>
    <xf numFmtId="0" fontId="8" fillId="4" borderId="7" xfId="22" applyFont="1" applyFill="1" applyBorder="1" applyAlignment="1">
      <alignment horizontal="center"/>
      <protection/>
    </xf>
    <xf numFmtId="0" fontId="8" fillId="4" borderId="8" xfId="22" applyFont="1" applyFill="1" applyBorder="1" applyAlignment="1">
      <alignment horizontal="center"/>
      <protection/>
    </xf>
    <xf numFmtId="177" fontId="7" fillId="4" borderId="9" xfId="22" applyNumberFormat="1" applyFont="1" applyFill="1" applyBorder="1" applyAlignment="1">
      <alignment horizontal="center"/>
      <protection/>
    </xf>
    <xf numFmtId="0" fontId="7" fillId="4" borderId="7" xfId="22" applyFont="1" applyFill="1" applyBorder="1" applyAlignment="1">
      <alignment horizontal="center"/>
      <protection/>
    </xf>
    <xf numFmtId="0" fontId="7" fillId="4" borderId="9" xfId="22" applyFont="1" applyFill="1" applyBorder="1" applyAlignment="1">
      <alignment horizontal="center"/>
      <protection/>
    </xf>
    <xf numFmtId="0" fontId="7" fillId="4" borderId="10" xfId="22" applyFont="1" applyFill="1" applyBorder="1" applyAlignment="1">
      <alignment horizontal="center"/>
      <protection/>
    </xf>
    <xf numFmtId="0" fontId="7" fillId="4" borderId="11" xfId="22" applyFont="1" applyFill="1" applyBorder="1" applyAlignment="1">
      <alignment horizontal="center"/>
      <protection/>
    </xf>
    <xf numFmtId="0" fontId="20" fillId="2" borderId="4" xfId="22" applyFont="1" applyFill="1" applyBorder="1" applyAlignment="1">
      <alignment horizontal="center"/>
      <protection/>
    </xf>
    <xf numFmtId="0" fontId="20" fillId="2" borderId="0" xfId="22" applyFont="1" applyFill="1" applyBorder="1" applyAlignment="1">
      <alignment horizontal="center"/>
      <protection/>
    </xf>
    <xf numFmtId="197" fontId="20" fillId="2" borderId="5" xfId="22" applyNumberFormat="1" applyFont="1" applyFill="1" applyBorder="1" applyAlignment="1">
      <alignment horizontal="center"/>
      <protection/>
    </xf>
    <xf numFmtId="177" fontId="21" fillId="2" borderId="12" xfId="22" applyNumberFormat="1" applyFont="1" applyFill="1" applyBorder="1" applyAlignment="1">
      <alignment horizontal="center"/>
      <protection/>
    </xf>
    <xf numFmtId="1" fontId="21" fillId="2" borderId="0" xfId="22" applyNumberFormat="1" applyFont="1" applyFill="1" applyBorder="1" applyAlignment="1">
      <alignment horizontal="center"/>
      <protection/>
    </xf>
    <xf numFmtId="176" fontId="21" fillId="2" borderId="12" xfId="22" applyNumberFormat="1" applyFont="1" applyFill="1" applyBorder="1" applyAlignment="1">
      <alignment horizontal="center"/>
      <protection/>
    </xf>
    <xf numFmtId="176" fontId="21" fillId="2" borderId="13" xfId="22" applyNumberFormat="1" applyFont="1" applyFill="1" applyBorder="1" applyAlignment="1">
      <alignment horizontal="center"/>
      <protection/>
    </xf>
    <xf numFmtId="194" fontId="21" fillId="2" borderId="14" xfId="22" applyNumberFormat="1" applyFont="1" applyFill="1" applyBorder="1" applyAlignment="1">
      <alignment horizontal="center"/>
      <protection/>
    </xf>
    <xf numFmtId="194" fontId="21" fillId="2" borderId="13" xfId="22" applyNumberFormat="1" applyFont="1" applyFill="1" applyBorder="1" applyAlignment="1">
      <alignment horizontal="center"/>
      <protection/>
    </xf>
    <xf numFmtId="0" fontId="20" fillId="2" borderId="6" xfId="22" applyFont="1" applyFill="1" applyBorder="1" applyAlignment="1">
      <alignment horizontal="center"/>
      <protection/>
    </xf>
    <xf numFmtId="0" fontId="20" fillId="2" borderId="7" xfId="22" applyFont="1" applyFill="1" applyBorder="1" applyAlignment="1">
      <alignment horizontal="center"/>
      <protection/>
    </xf>
    <xf numFmtId="197" fontId="20" fillId="2" borderId="8" xfId="22" applyNumberFormat="1" applyFont="1" applyFill="1" applyBorder="1" applyAlignment="1">
      <alignment horizontal="center"/>
      <protection/>
    </xf>
    <xf numFmtId="177" fontId="21" fillId="2" borderId="9" xfId="22" applyNumberFormat="1" applyFont="1" applyFill="1" applyBorder="1" applyAlignment="1">
      <alignment horizontal="center"/>
      <protection/>
    </xf>
    <xf numFmtId="1" fontId="21" fillId="2" borderId="7" xfId="22" applyNumberFormat="1" applyFont="1" applyFill="1" applyBorder="1" applyAlignment="1">
      <alignment horizontal="center"/>
      <protection/>
    </xf>
    <xf numFmtId="176" fontId="21" fillId="2" borderId="9" xfId="22" applyNumberFormat="1" applyFont="1" applyFill="1" applyBorder="1" applyAlignment="1">
      <alignment horizontal="center"/>
      <protection/>
    </xf>
    <xf numFmtId="176" fontId="21" fillId="2" borderId="10" xfId="22" applyNumberFormat="1" applyFont="1" applyFill="1" applyBorder="1" applyAlignment="1">
      <alignment horizontal="center"/>
      <protection/>
    </xf>
    <xf numFmtId="194" fontId="21" fillId="2" borderId="11" xfId="22" applyNumberFormat="1" applyFont="1" applyFill="1" applyBorder="1" applyAlignment="1">
      <alignment horizontal="center"/>
      <protection/>
    </xf>
    <xf numFmtId="194" fontId="21" fillId="2" borderId="10" xfId="22" applyNumberFormat="1" applyFont="1" applyFill="1" applyBorder="1" applyAlignment="1">
      <alignment horizontal="center"/>
      <protection/>
    </xf>
    <xf numFmtId="0" fontId="20" fillId="2" borderId="15" xfId="22" applyFont="1" applyFill="1" applyBorder="1" applyAlignment="1">
      <alignment horizontal="center"/>
      <protection/>
    </xf>
    <xf numFmtId="0" fontId="20" fillId="2" borderId="16" xfId="22" applyFont="1" applyFill="1" applyBorder="1" applyAlignment="1">
      <alignment horizontal="center"/>
      <protection/>
    </xf>
    <xf numFmtId="197" fontId="20" fillId="2" borderId="17" xfId="22" applyNumberFormat="1" applyFont="1" applyFill="1" applyBorder="1" applyAlignment="1">
      <alignment horizontal="center"/>
      <protection/>
    </xf>
    <xf numFmtId="177" fontId="21" fillId="2" borderId="18" xfId="22" applyNumberFormat="1" applyFont="1" applyFill="1" applyBorder="1" applyAlignment="1">
      <alignment horizontal="center"/>
      <protection/>
    </xf>
    <xf numFmtId="1" fontId="21" fillId="2" borderId="16" xfId="22" applyNumberFormat="1" applyFont="1" applyFill="1" applyBorder="1" applyAlignment="1">
      <alignment horizontal="center"/>
      <protection/>
    </xf>
    <xf numFmtId="176" fontId="21" fillId="2" borderId="18" xfId="22" applyNumberFormat="1" applyFont="1" applyFill="1" applyBorder="1" applyAlignment="1">
      <alignment horizontal="center"/>
      <protection/>
    </xf>
    <xf numFmtId="176" fontId="21" fillId="2" borderId="19" xfId="22" applyNumberFormat="1" applyFont="1" applyFill="1" applyBorder="1" applyAlignment="1">
      <alignment horizontal="center"/>
      <protection/>
    </xf>
    <xf numFmtId="194" fontId="21" fillId="2" borderId="20" xfId="22" applyNumberFormat="1" applyFont="1" applyFill="1" applyBorder="1" applyAlignment="1">
      <alignment horizontal="center"/>
      <protection/>
    </xf>
    <xf numFmtId="194" fontId="21" fillId="2" borderId="19" xfId="22" applyNumberFormat="1" applyFont="1" applyFill="1" applyBorder="1" applyAlignment="1">
      <alignment horizontal="center"/>
      <protection/>
    </xf>
    <xf numFmtId="0" fontId="20" fillId="2" borderId="21" xfId="22" applyFont="1" applyFill="1" applyBorder="1" applyAlignment="1">
      <alignment horizontal="center"/>
      <protection/>
    </xf>
    <xf numFmtId="0" fontId="20" fillId="2" borderId="22" xfId="22" applyFont="1" applyFill="1" applyBorder="1" applyAlignment="1">
      <alignment horizontal="center"/>
      <protection/>
    </xf>
    <xf numFmtId="197" fontId="20" fillId="2" borderId="23" xfId="22" applyNumberFormat="1" applyFont="1" applyFill="1" applyBorder="1" applyAlignment="1">
      <alignment horizontal="center"/>
      <protection/>
    </xf>
    <xf numFmtId="177" fontId="21" fillId="2" borderId="24" xfId="22" applyNumberFormat="1" applyFont="1" applyFill="1" applyBorder="1" applyAlignment="1">
      <alignment horizontal="center"/>
      <protection/>
    </xf>
    <xf numFmtId="1" fontId="21" fillId="2" borderId="22" xfId="22" applyNumberFormat="1" applyFont="1" applyFill="1" applyBorder="1" applyAlignment="1">
      <alignment horizontal="center"/>
      <protection/>
    </xf>
    <xf numFmtId="176" fontId="21" fillId="2" borderId="24" xfId="22" applyNumberFormat="1" applyFont="1" applyFill="1" applyBorder="1" applyAlignment="1">
      <alignment horizontal="center"/>
      <protection/>
    </xf>
    <xf numFmtId="176" fontId="21" fillId="2" borderId="25" xfId="22" applyNumberFormat="1" applyFont="1" applyFill="1" applyBorder="1" applyAlignment="1">
      <alignment horizontal="center"/>
      <protection/>
    </xf>
    <xf numFmtId="194" fontId="21" fillId="2" borderId="26" xfId="22" applyNumberFormat="1" applyFont="1" applyFill="1" applyBorder="1" applyAlignment="1">
      <alignment horizontal="center"/>
      <protection/>
    </xf>
    <xf numFmtId="194" fontId="21" fillId="2" borderId="25" xfId="22" applyNumberFormat="1" applyFont="1" applyFill="1" applyBorder="1" applyAlignment="1">
      <alignment horizontal="center"/>
      <protection/>
    </xf>
    <xf numFmtId="0" fontId="21" fillId="2" borderId="12" xfId="22" applyFont="1" applyFill="1" applyBorder="1" applyAlignment="1">
      <alignment horizontal="center"/>
      <protection/>
    </xf>
    <xf numFmtId="0" fontId="21" fillId="2" borderId="18" xfId="22" applyFont="1" applyFill="1" applyBorder="1" applyAlignment="1">
      <alignment horizontal="center"/>
      <protection/>
    </xf>
    <xf numFmtId="0" fontId="21" fillId="2" borderId="9" xfId="22" applyFont="1" applyFill="1" applyBorder="1" applyAlignment="1">
      <alignment horizontal="center"/>
      <protection/>
    </xf>
    <xf numFmtId="0" fontId="20" fillId="2" borderId="27" xfId="22" applyFont="1" applyFill="1" applyBorder="1" applyAlignment="1">
      <alignment horizontal="center"/>
      <protection/>
    </xf>
    <xf numFmtId="0" fontId="20" fillId="2" borderId="28" xfId="22" applyFont="1" applyFill="1" applyBorder="1" applyAlignment="1">
      <alignment horizontal="center"/>
      <protection/>
    </xf>
    <xf numFmtId="197" fontId="20" fillId="2" borderId="29" xfId="22" applyNumberFormat="1" applyFont="1" applyFill="1" applyBorder="1" applyAlignment="1">
      <alignment horizontal="center"/>
      <protection/>
    </xf>
    <xf numFmtId="177" fontId="21" fillId="2" borderId="30" xfId="22" applyNumberFormat="1" applyFont="1" applyFill="1" applyBorder="1" applyAlignment="1">
      <alignment horizontal="center"/>
      <protection/>
    </xf>
    <xf numFmtId="1" fontId="21" fillId="2" borderId="28" xfId="22" applyNumberFormat="1" applyFont="1" applyFill="1" applyBorder="1" applyAlignment="1">
      <alignment horizontal="center"/>
      <protection/>
    </xf>
    <xf numFmtId="176" fontId="21" fillId="2" borderId="30" xfId="22" applyNumberFormat="1" applyFont="1" applyFill="1" applyBorder="1" applyAlignment="1">
      <alignment horizontal="center"/>
      <protection/>
    </xf>
    <xf numFmtId="176" fontId="21" fillId="2" borderId="31" xfId="22" applyNumberFormat="1" applyFont="1" applyFill="1" applyBorder="1" applyAlignment="1">
      <alignment horizontal="center"/>
      <protection/>
    </xf>
    <xf numFmtId="194" fontId="21" fillId="2" borderId="32" xfId="22" applyNumberFormat="1" applyFont="1" applyFill="1" applyBorder="1" applyAlignment="1">
      <alignment horizontal="center"/>
      <protection/>
    </xf>
    <xf numFmtId="194" fontId="21" fillId="2" borderId="31" xfId="22" applyNumberFormat="1" applyFont="1" applyFill="1" applyBorder="1" applyAlignment="1">
      <alignment horizontal="center"/>
      <protection/>
    </xf>
    <xf numFmtId="0" fontId="21" fillId="2" borderId="0" xfId="22" applyFont="1" applyFill="1" applyBorder="1" applyAlignment="1">
      <alignment horizontal="center"/>
      <protection/>
    </xf>
    <xf numFmtId="176" fontId="20" fillId="4" borderId="13" xfId="22" applyNumberFormat="1" applyFont="1" applyFill="1" applyBorder="1" applyAlignment="1">
      <alignment horizontal="center"/>
      <protection/>
    </xf>
    <xf numFmtId="176" fontId="20" fillId="4" borderId="10" xfId="22" applyNumberFormat="1" applyFont="1" applyFill="1" applyBorder="1" applyAlignment="1">
      <alignment horizontal="center"/>
      <protection/>
    </xf>
    <xf numFmtId="0" fontId="20" fillId="2" borderId="33" xfId="22" applyFont="1" applyFill="1" applyBorder="1" applyAlignment="1">
      <alignment horizontal="center"/>
      <protection/>
    </xf>
    <xf numFmtId="0" fontId="20" fillId="2" borderId="34" xfId="22" applyFont="1" applyFill="1" applyBorder="1" applyAlignment="1">
      <alignment horizontal="center"/>
      <protection/>
    </xf>
    <xf numFmtId="197" fontId="20" fillId="2" borderId="35" xfId="22" applyNumberFormat="1" applyFont="1" applyFill="1" applyBorder="1" applyAlignment="1">
      <alignment horizontal="center"/>
      <protection/>
    </xf>
    <xf numFmtId="177" fontId="21" fillId="2" borderId="36" xfId="22" applyNumberFormat="1" applyFont="1" applyFill="1" applyBorder="1" applyAlignment="1">
      <alignment horizontal="center"/>
      <protection/>
    </xf>
    <xf numFmtId="1" fontId="21" fillId="2" borderId="34" xfId="22" applyNumberFormat="1" applyFont="1" applyFill="1" applyBorder="1" applyAlignment="1">
      <alignment horizontal="center"/>
      <protection/>
    </xf>
    <xf numFmtId="176" fontId="21" fillId="2" borderId="36" xfId="22" applyNumberFormat="1" applyFont="1" applyFill="1" applyBorder="1" applyAlignment="1">
      <alignment horizontal="center"/>
      <protection/>
    </xf>
    <xf numFmtId="176" fontId="21" fillId="2" borderId="37" xfId="22" applyNumberFormat="1" applyFont="1" applyFill="1" applyBorder="1" applyAlignment="1">
      <alignment horizontal="center"/>
      <protection/>
    </xf>
    <xf numFmtId="194" fontId="21" fillId="2" borderId="38" xfId="22" applyNumberFormat="1" applyFont="1" applyFill="1" applyBorder="1" applyAlignment="1">
      <alignment horizontal="center"/>
      <protection/>
    </xf>
    <xf numFmtId="194" fontId="21" fillId="2" borderId="37" xfId="22" applyNumberFormat="1" applyFont="1" applyFill="1" applyBorder="1" applyAlignment="1">
      <alignment horizontal="center"/>
      <protection/>
    </xf>
    <xf numFmtId="0" fontId="21" fillId="2" borderId="7" xfId="22" applyFont="1" applyFill="1" applyBorder="1" applyAlignment="1">
      <alignment horizontal="center"/>
      <protection/>
    </xf>
    <xf numFmtId="0" fontId="21" fillId="2" borderId="28" xfId="22" applyFont="1" applyFill="1" applyBorder="1" applyAlignment="1">
      <alignment horizontal="center"/>
      <protection/>
    </xf>
    <xf numFmtId="0" fontId="21" fillId="2" borderId="36" xfId="22" applyFont="1" applyFill="1" applyBorder="1" applyAlignment="1">
      <alignment horizontal="center"/>
      <protection/>
    </xf>
    <xf numFmtId="0" fontId="20" fillId="2" borderId="39" xfId="22" applyFont="1" applyFill="1" applyBorder="1" applyAlignment="1">
      <alignment horizontal="center"/>
      <protection/>
    </xf>
    <xf numFmtId="0" fontId="20" fillId="2" borderId="40" xfId="22" applyFont="1" applyFill="1" applyBorder="1" applyAlignment="1">
      <alignment horizontal="center"/>
      <protection/>
    </xf>
    <xf numFmtId="197" fontId="20" fillId="2" borderId="41" xfId="22" applyNumberFormat="1" applyFont="1" applyFill="1" applyBorder="1" applyAlignment="1">
      <alignment horizontal="center"/>
      <protection/>
    </xf>
    <xf numFmtId="0" fontId="21" fillId="2" borderId="42" xfId="22" applyFont="1" applyFill="1" applyBorder="1" applyAlignment="1">
      <alignment horizontal="center"/>
      <protection/>
    </xf>
    <xf numFmtId="1" fontId="21" fillId="2" borderId="40" xfId="22" applyNumberFormat="1" applyFont="1" applyFill="1" applyBorder="1" applyAlignment="1">
      <alignment horizontal="center"/>
      <protection/>
    </xf>
    <xf numFmtId="176" fontId="21" fillId="2" borderId="42" xfId="22" applyNumberFormat="1" applyFont="1" applyFill="1" applyBorder="1" applyAlignment="1">
      <alignment horizontal="center"/>
      <protection/>
    </xf>
    <xf numFmtId="176" fontId="21" fillId="2" borderId="43" xfId="22" applyNumberFormat="1" applyFont="1" applyFill="1" applyBorder="1" applyAlignment="1">
      <alignment horizontal="center"/>
      <protection/>
    </xf>
    <xf numFmtId="194" fontId="21" fillId="2" borderId="44" xfId="22" applyNumberFormat="1" applyFont="1" applyFill="1" applyBorder="1" applyAlignment="1">
      <alignment horizontal="center"/>
      <protection/>
    </xf>
    <xf numFmtId="194" fontId="21" fillId="2" borderId="43" xfId="22" applyNumberFormat="1" applyFont="1" applyFill="1" applyBorder="1" applyAlignment="1">
      <alignment horizontal="center"/>
      <protection/>
    </xf>
    <xf numFmtId="0" fontId="21" fillId="2" borderId="16" xfId="22" applyFont="1" applyFill="1" applyBorder="1" applyAlignment="1">
      <alignment horizontal="center"/>
      <protection/>
    </xf>
    <xf numFmtId="0" fontId="17" fillId="2" borderId="16" xfId="22" applyFont="1" applyFill="1" applyBorder="1" applyAlignment="1">
      <alignment horizontal="center"/>
      <protection/>
    </xf>
    <xf numFmtId="197" fontId="20" fillId="2" borderId="45" xfId="22" applyNumberFormat="1" applyFont="1" applyFill="1" applyBorder="1" applyAlignment="1">
      <alignment horizontal="center"/>
      <protection/>
    </xf>
    <xf numFmtId="0" fontId="21" fillId="2" borderId="22" xfId="22" applyFont="1" applyFill="1" applyBorder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0" xfId="22" applyFill="1">
      <alignment/>
      <protection/>
    </xf>
    <xf numFmtId="0" fontId="0" fillId="0" borderId="0" xfId="21">
      <alignment/>
      <protection/>
    </xf>
    <xf numFmtId="0" fontId="24" fillId="0" borderId="0" xfId="0" applyFont="1" applyAlignment="1">
      <alignment horizontal="justify"/>
    </xf>
    <xf numFmtId="0" fontId="25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" fillId="2" borderId="0" xfId="23" applyFont="1" applyBorder="1">
      <alignment/>
      <protection/>
    </xf>
    <xf numFmtId="0" fontId="1" fillId="2" borderId="0" xfId="23" applyFont="1" applyBorder="1" applyAlignment="1" applyProtection="1">
      <alignment horizontal="left"/>
      <protection/>
    </xf>
    <xf numFmtId="0" fontId="1" fillId="2" borderId="0" xfId="23" applyFont="1" applyBorder="1">
      <alignment/>
      <protection/>
    </xf>
    <xf numFmtId="0" fontId="3" fillId="2" borderId="0" xfId="23" applyFont="1" applyBorder="1" applyProtection="1">
      <alignment/>
      <protection/>
    </xf>
    <xf numFmtId="0" fontId="1" fillId="2" borderId="0" xfId="23" applyFont="1" applyBorder="1" applyAlignment="1" applyProtection="1">
      <alignment/>
      <protection/>
    </xf>
    <xf numFmtId="0" fontId="3" fillId="2" borderId="0" xfId="23" applyFont="1" applyBorder="1" applyAlignment="1" applyProtection="1">
      <alignment horizontal="left"/>
      <protection/>
    </xf>
    <xf numFmtId="0" fontId="3" fillId="2" borderId="0" xfId="23" applyFont="1" applyBorder="1">
      <alignment/>
      <protection/>
    </xf>
    <xf numFmtId="0" fontId="16" fillId="0" borderId="0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12" fillId="0" borderId="47" xfId="0" applyFont="1" applyBorder="1" applyAlignment="1">
      <alignment horizontal="left"/>
    </xf>
    <xf numFmtId="0" fontId="29" fillId="2" borderId="0" xfId="23" applyFont="1" applyBorder="1">
      <alignment/>
      <protection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77" fontId="30" fillId="3" borderId="42" xfId="0" applyNumberFormat="1" applyFont="1" applyFill="1" applyBorder="1" applyAlignment="1">
      <alignment horizontal="center"/>
    </xf>
    <xf numFmtId="11" fontId="30" fillId="3" borderId="12" xfId="0" applyNumberFormat="1" applyFont="1" applyFill="1" applyBorder="1" applyAlignment="1" applyProtection="1">
      <alignment horizontal="center"/>
      <protection locked="0"/>
    </xf>
    <xf numFmtId="11" fontId="30" fillId="3" borderId="12" xfId="0" applyNumberFormat="1" applyFont="1" applyFill="1" applyBorder="1" applyAlignment="1">
      <alignment horizontal="center"/>
    </xf>
    <xf numFmtId="11" fontId="30" fillId="3" borderId="18" xfId="0" applyNumberFormat="1" applyFont="1" applyFill="1" applyBorder="1" applyAlignment="1">
      <alignment horizontal="center"/>
    </xf>
    <xf numFmtId="11" fontId="30" fillId="2" borderId="12" xfId="23" applyNumberFormat="1" applyFont="1" applyBorder="1" applyAlignment="1">
      <alignment horizontal="center"/>
      <protection/>
    </xf>
    <xf numFmtId="0" fontId="30" fillId="2" borderId="12" xfId="23" applyFont="1" applyBorder="1" applyAlignment="1" applyProtection="1">
      <alignment horizontal="center"/>
      <protection locked="0"/>
    </xf>
    <xf numFmtId="11" fontId="30" fillId="3" borderId="42" xfId="0" applyNumberFormat="1" applyFont="1" applyFill="1" applyBorder="1" applyAlignment="1" applyProtection="1">
      <alignment horizontal="center"/>
      <protection locked="0"/>
    </xf>
    <xf numFmtId="176" fontId="30" fillId="3" borderId="42" xfId="0" applyNumberFormat="1" applyFont="1" applyFill="1" applyBorder="1" applyAlignment="1" applyProtection="1">
      <alignment horizontal="center"/>
      <protection locked="0"/>
    </xf>
    <xf numFmtId="1" fontId="30" fillId="3" borderId="12" xfId="0" applyNumberFormat="1" applyFont="1" applyFill="1" applyBorder="1" applyAlignment="1" applyProtection="1">
      <alignment horizontal="center"/>
      <protection locked="0"/>
    </xf>
    <xf numFmtId="176" fontId="30" fillId="3" borderId="18" xfId="0" applyNumberFormat="1" applyFont="1" applyFill="1" applyBorder="1" applyAlignment="1" applyProtection="1">
      <alignment horizontal="center"/>
      <protection locked="0"/>
    </xf>
    <xf numFmtId="0" fontId="30" fillId="2" borderId="12" xfId="23" applyNumberFormat="1" applyFont="1" applyBorder="1" applyAlignment="1" applyProtection="1">
      <alignment horizontal="center"/>
      <protection locked="0"/>
    </xf>
    <xf numFmtId="0" fontId="30" fillId="2" borderId="12" xfId="23" applyFont="1" applyBorder="1" applyAlignment="1">
      <alignment horizontal="center"/>
      <protection/>
    </xf>
    <xf numFmtId="176" fontId="30" fillId="3" borderId="42" xfId="0" applyNumberFormat="1" applyFont="1" applyFill="1" applyBorder="1" applyAlignment="1">
      <alignment horizontal="center"/>
    </xf>
    <xf numFmtId="176" fontId="30" fillId="3" borderId="18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Dialog" xfId="21"/>
    <cellStyle name="Normal_Garnissage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695325</xdr:colOff>
      <xdr:row>10</xdr:row>
      <xdr:rowOff>104775</xdr:rowOff>
    </xdr:from>
    <xdr:to>
      <xdr:col>11</xdr:col>
      <xdr:colOff>561975</xdr:colOff>
      <xdr:row>13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9775"/>
          <a:ext cx="1504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619125</xdr:colOff>
      <xdr:row>4</xdr:row>
      <xdr:rowOff>66675</xdr:rowOff>
    </xdr:from>
    <xdr:to>
      <xdr:col>12</xdr:col>
      <xdr:colOff>276225</xdr:colOff>
      <xdr:row>10</xdr:row>
      <xdr:rowOff>76200</xdr:rowOff>
    </xdr:to>
    <xdr:sp>
      <xdr:nvSpPr>
        <xdr:cNvPr id="2" name="AutoShape 5"/>
        <xdr:cNvSpPr>
          <a:spLocks/>
        </xdr:cNvSpPr>
      </xdr:nvSpPr>
      <xdr:spPr>
        <a:xfrm>
          <a:off x="7400925" y="790575"/>
          <a:ext cx="1905000" cy="1190625"/>
        </a:xfrm>
        <a:prstGeom prst="rect"/>
        <a:noFill/>
      </xdr:spPr>
      <xdr:txBody>
        <a:bodyPr fromWordArt="1" wrap="none">
          <a:prstTxWarp prst="textCanUp"/>
        </a:bodyPr>
        <a:p>
          <a:pPr algn="ctr"/>
          <a:r>
            <a:rPr sz="10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Counter-current Randomly
Packed Beds Pressure Drop 
Simulator
</a:t>
          </a:r>
        </a:p>
      </xdr:txBody>
    </xdr:sp>
    <xdr:clientData/>
  </xdr:twoCellAnchor>
  <xdr:twoCellAnchor>
    <xdr:from>
      <xdr:col>9</xdr:col>
      <xdr:colOff>723900</xdr:colOff>
      <xdr:row>14</xdr:row>
      <xdr:rowOff>9525</xdr:rowOff>
    </xdr:from>
    <xdr:to>
      <xdr:col>11</xdr:col>
      <xdr:colOff>514350</xdr:colOff>
      <xdr:row>16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505700" y="2705100"/>
          <a:ext cx="1428750" cy="371475"/>
        </a:xfrm>
        <a:prstGeom prst="rect"/>
        <a:noFill/>
      </xdr:spPr>
      <xdr:txBody>
        <a:bodyPr fromWordArt="1" wrap="none">
          <a:prstTxWarp prst="textCanDown">
            <a:avLst>
              <a:gd name="adj" fmla="val 25000"/>
            </a:avLst>
          </a:prstTxWarp>
        </a:bodyPr>
        <a:p>
          <a:pPr algn="ctr"/>
          <a:r>
            <a:rPr sz="1000" b="1" kern="10" spc="0">
              <a:ln w="9525" cmpd="sng">
                <a:solidFill>
                  <a:srgbClr val="8080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Version: 10-01-2003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hD\SimonDocs\Simplified%20packed%20bed%20sim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 - Test0712"/>
      <sheetName val="Random bed - Counter flow"/>
      <sheetName val="Loading - Test24405"/>
      <sheetName val="Flooding - Test5013"/>
      <sheetName val="Holdup - Test14313"/>
      <sheetName val="Validity ranges"/>
      <sheetName val="Sherwood"/>
      <sheetName val="packingdata"/>
      <sheetName val="TestDl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4"/>
  <sheetViews>
    <sheetView showGridLines="0" showRowColHeaders="0" tabSelected="1" workbookViewId="0" topLeftCell="A1">
      <selection activeCell="G26" sqref="G26"/>
    </sheetView>
  </sheetViews>
  <sheetFormatPr defaultColWidth="11.421875" defaultRowHeight="12.75"/>
  <cols>
    <col min="1" max="1" width="21.00390625" style="2" customWidth="1"/>
    <col min="2" max="2" width="13.421875" style="2" bestFit="1" customWidth="1"/>
    <col min="3" max="3" width="9.140625" style="2" customWidth="1"/>
    <col min="4" max="4" width="4.421875" style="2" customWidth="1"/>
    <col min="5" max="5" width="13.421875" style="2" customWidth="1"/>
    <col min="6" max="6" width="11.28125" style="2" customWidth="1"/>
    <col min="7" max="7" width="8.28125" style="2" customWidth="1"/>
    <col min="8" max="8" width="9.140625" style="2" customWidth="1"/>
    <col min="9" max="9" width="11.57421875" style="2" customWidth="1"/>
    <col min="10" max="10" width="13.140625" style="2" customWidth="1"/>
    <col min="11" max="11" width="11.421875" style="2" customWidth="1"/>
    <col min="12" max="16384" width="9.140625" style="2" customWidth="1"/>
  </cols>
  <sheetData>
    <row r="1" spans="1:4" ht="14.25" customHeight="1">
      <c r="A1" s="1"/>
      <c r="D1" s="14"/>
    </row>
    <row r="2" spans="1:4" ht="12.75">
      <c r="A2" s="120" t="s">
        <v>186</v>
      </c>
      <c r="B2" s="130" t="s">
        <v>0</v>
      </c>
      <c r="D2" s="13"/>
    </row>
    <row r="3" spans="1:8" ht="15">
      <c r="A3" s="121" t="s">
        <v>187</v>
      </c>
      <c r="B3" s="133">
        <v>1000</v>
      </c>
      <c r="D3" s="5"/>
      <c r="E3" s="118"/>
      <c r="G3" s="3"/>
      <c r="H3" s="3"/>
    </row>
    <row r="4" spans="1:4" ht="15">
      <c r="A4" s="121" t="s">
        <v>188</v>
      </c>
      <c r="B4" s="134">
        <v>0.001821</v>
      </c>
      <c r="D4" s="14"/>
    </row>
    <row r="5" spans="1:2" ht="15">
      <c r="A5" s="121" t="s">
        <v>189</v>
      </c>
      <c r="B5" s="135">
        <v>0.0364</v>
      </c>
    </row>
    <row r="6" spans="1:5" ht="15.75">
      <c r="A6" s="121" t="s">
        <v>190</v>
      </c>
      <c r="B6" s="136">
        <v>0.1</v>
      </c>
      <c r="E6" s="119" t="s">
        <v>202</v>
      </c>
    </row>
    <row r="7" spans="1:9" ht="15">
      <c r="A7" s="122"/>
      <c r="B7" s="137"/>
      <c r="F7" s="5" t="s">
        <v>16</v>
      </c>
      <c r="G7" s="5" t="s">
        <v>4</v>
      </c>
      <c r="H7" s="5" t="s">
        <v>5</v>
      </c>
      <c r="I7" s="5" t="s">
        <v>15</v>
      </c>
    </row>
    <row r="8" spans="1:9" ht="15.75">
      <c r="A8" s="123" t="s">
        <v>191</v>
      </c>
      <c r="B8" s="138"/>
      <c r="E8" s="15" t="s">
        <v>6</v>
      </c>
      <c r="F8" s="18">
        <v>157.62021220724412</v>
      </c>
      <c r="G8" s="16">
        <v>1118.9960110341688</v>
      </c>
      <c r="H8" s="16">
        <v>0.02637496712624097</v>
      </c>
      <c r="I8" s="17">
        <f aca="true" t="shared" si="0" ref="I8:I14">IF(F8&gt;=H8,IF(F8&lt;=G8,"","Out of ranges"),"Out of ranges")</f>
      </c>
    </row>
    <row r="9" spans="1:9" ht="15.75">
      <c r="A9" s="121" t="s">
        <v>192</v>
      </c>
      <c r="B9" s="139">
        <v>1.19949816827318</v>
      </c>
      <c r="E9" s="15" t="s">
        <v>7</v>
      </c>
      <c r="F9" s="18">
        <v>0.860338683039773</v>
      </c>
      <c r="G9" s="16">
        <v>0.707219861910678</v>
      </c>
      <c r="H9" s="16">
        <v>3.1362691513997804E-06</v>
      </c>
      <c r="I9" s="17" t="str">
        <f t="shared" si="0"/>
        <v>Out of ranges</v>
      </c>
    </row>
    <row r="10" spans="1:9" ht="15.75">
      <c r="A10" s="124" t="s">
        <v>193</v>
      </c>
      <c r="B10" s="134">
        <v>1.77E-05</v>
      </c>
      <c r="E10" s="15" t="s">
        <v>8</v>
      </c>
      <c r="F10" s="18">
        <v>0.37834736031959604</v>
      </c>
      <c r="G10" s="16">
        <v>47.12002043445827</v>
      </c>
      <c r="H10" s="16">
        <v>0.07442334619972303</v>
      </c>
      <c r="I10" s="17">
        <f t="shared" si="0"/>
      </c>
    </row>
    <row r="11" spans="1:9" ht="15.75">
      <c r="A11" s="121" t="s">
        <v>194</v>
      </c>
      <c r="B11" s="136">
        <v>0.81341</v>
      </c>
      <c r="E11" s="15" t="s">
        <v>9</v>
      </c>
      <c r="F11" s="18">
        <v>2.22029832379128</v>
      </c>
      <c r="G11" s="16">
        <v>41.36151481804728</v>
      </c>
      <c r="H11" s="16">
        <v>0.2735</v>
      </c>
      <c r="I11" s="17">
        <f t="shared" si="0"/>
      </c>
    </row>
    <row r="12" spans="1:9" ht="15.75">
      <c r="A12" s="1"/>
      <c r="B12" s="137"/>
      <c r="E12" s="15" t="s">
        <v>10</v>
      </c>
      <c r="F12" s="18">
        <v>0.6525289208853388</v>
      </c>
      <c r="G12" s="16">
        <v>0.9581440047146593</v>
      </c>
      <c r="H12" s="16">
        <v>0.39281600505549547</v>
      </c>
      <c r="I12" s="17">
        <f t="shared" si="0"/>
      </c>
    </row>
    <row r="13" spans="1:9" ht="15.75">
      <c r="A13" s="125" t="s">
        <v>195</v>
      </c>
      <c r="B13" s="138"/>
      <c r="E13" s="15" t="s">
        <v>11</v>
      </c>
      <c r="F13" s="18">
        <v>212.5623827287834</v>
      </c>
      <c r="G13" s="16">
        <v>1490.4226290154772</v>
      </c>
      <c r="H13" s="16">
        <v>7.975902386926024</v>
      </c>
      <c r="I13" s="17">
        <f t="shared" si="0"/>
      </c>
    </row>
    <row r="14" spans="1:9" ht="15">
      <c r="A14" s="1" t="s">
        <v>196</v>
      </c>
      <c r="B14" s="140">
        <v>0.9312000000000001</v>
      </c>
      <c r="E14" s="15" t="s">
        <v>14</v>
      </c>
      <c r="F14" s="18">
        <v>0.28171456545053863</v>
      </c>
      <c r="G14" s="16">
        <v>177.82836006686347</v>
      </c>
      <c r="H14" s="16">
        <v>0.023615634695250975</v>
      </c>
      <c r="I14" s="17">
        <f t="shared" si="0"/>
      </c>
    </row>
    <row r="15" spans="1:2" ht="15">
      <c r="A15" s="121" t="s">
        <v>197</v>
      </c>
      <c r="B15" s="141">
        <v>348.4</v>
      </c>
    </row>
    <row r="16" spans="1:2" ht="15">
      <c r="A16" s="121" t="s">
        <v>198</v>
      </c>
      <c r="B16" s="142">
        <v>0.1391013191883151</v>
      </c>
    </row>
    <row r="17" spans="1:2" ht="15.75" thickBot="1">
      <c r="A17" s="121"/>
      <c r="B17" s="143"/>
    </row>
    <row r="18" spans="1:7" ht="15.75" thickBot="1">
      <c r="A18" s="126" t="s">
        <v>199</v>
      </c>
      <c r="B18" s="144"/>
      <c r="F18" s="129" t="s">
        <v>12</v>
      </c>
      <c r="G18" s="128"/>
    </row>
    <row r="19" spans="1:7" ht="15.75" thickBot="1">
      <c r="A19" s="122" t="s">
        <v>200</v>
      </c>
      <c r="B19" s="145">
        <v>0.155</v>
      </c>
      <c r="F19" s="19">
        <v>6661.4110407876915</v>
      </c>
      <c r="G19" s="20" t="s">
        <v>13</v>
      </c>
    </row>
    <row r="20" spans="1:6" ht="15">
      <c r="A20" s="122" t="s">
        <v>201</v>
      </c>
      <c r="B20" s="146">
        <v>0.3</v>
      </c>
      <c r="F20" s="127">
        <f>IF(G28="","","The correlation may not be valid")</f>
      </c>
    </row>
    <row r="21" ht="11.25"/>
    <row r="22" ht="11.25"/>
    <row r="23" ht="11.25"/>
    <row r="24" ht="12.75">
      <c r="A24" s="14"/>
    </row>
    <row r="25" spans="1:2" ht="12.75">
      <c r="A25" s="13"/>
      <c r="B25" s="116"/>
    </row>
    <row r="26" spans="1:5" ht="12.75">
      <c r="A26" s="14"/>
      <c r="B26" s="118"/>
      <c r="C26" s="3"/>
      <c r="D26" s="3"/>
      <c r="E26" s="3"/>
    </row>
    <row r="28" spans="7:21" ht="17.25" customHeight="1">
      <c r="G28" s="131"/>
      <c r="H28" s="6"/>
      <c r="I28" s="6"/>
      <c r="J28" s="7"/>
      <c r="K28" s="8"/>
      <c r="L28" s="132"/>
      <c r="M28" s="9"/>
      <c r="N28" s="8"/>
      <c r="O28" s="8"/>
      <c r="P28" s="9"/>
      <c r="Q28" s="9"/>
      <c r="R28" s="9"/>
      <c r="S28" s="8"/>
      <c r="T28" s="9"/>
      <c r="U28" s="9"/>
    </row>
    <row r="29" spans="7:21" ht="11.25">
      <c r="G29" s="131"/>
      <c r="H29" s="6"/>
      <c r="I29" s="6"/>
      <c r="J29" s="6"/>
      <c r="K29" s="10"/>
      <c r="L29" s="132"/>
      <c r="M29" s="10"/>
      <c r="N29" s="10"/>
      <c r="O29" s="10"/>
      <c r="P29" s="10"/>
      <c r="Q29" s="10"/>
      <c r="R29" s="10"/>
      <c r="S29" s="10"/>
      <c r="T29" s="10"/>
      <c r="U29" s="10"/>
    </row>
    <row r="30" spans="7:21" ht="11.25">
      <c r="G30" s="7"/>
      <c r="H30" s="7"/>
      <c r="I30" s="7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7:21" ht="11.25">
      <c r="G31" s="7"/>
      <c r="H31" s="7"/>
      <c r="I31" s="7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4:21" ht="12.75">
      <c r="D32" s="117"/>
      <c r="G32" s="7"/>
      <c r="H32" s="7"/>
      <c r="I32" s="7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7:21" ht="11.25">
      <c r="G33" s="7"/>
      <c r="H33" s="7"/>
      <c r="I33" s="7"/>
      <c r="J33" s="1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7:21" ht="11.25">
      <c r="G34" s="7"/>
      <c r="H34" s="7"/>
      <c r="I34" s="7"/>
      <c r="J34" s="1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</sheetData>
  <mergeCells count="2">
    <mergeCell ref="G28:G29"/>
    <mergeCell ref="L28:L29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0"/>
  <sheetViews>
    <sheetView workbookViewId="0" topLeftCell="A4">
      <selection activeCell="A28" sqref="A28"/>
    </sheetView>
  </sheetViews>
  <sheetFormatPr defaultColWidth="11.421875" defaultRowHeight="12.75"/>
  <cols>
    <col min="1" max="14" width="9.57421875" style="4" bestFit="1" customWidth="1"/>
    <col min="15" max="16384" width="9.140625" style="4" customWidth="1"/>
  </cols>
  <sheetData>
    <row r="1" ht="12.75">
      <c r="A1" s="4">
        <v>7</v>
      </c>
    </row>
    <row r="2" ht="12.75">
      <c r="A2" s="4">
        <v>14</v>
      </c>
    </row>
    <row r="3" ht="12.75">
      <c r="A3" s="4">
        <v>1</v>
      </c>
    </row>
    <row r="4" ht="12.75">
      <c r="A4" s="4">
        <v>3.049218023</v>
      </c>
    </row>
    <row r="5" ht="12.75">
      <c r="A5" s="4">
        <v>-1.578396073</v>
      </c>
    </row>
    <row r="6" ht="12.75">
      <c r="A6" s="4">
        <v>1</v>
      </c>
    </row>
    <row r="7" ht="12.75">
      <c r="A7" s="4">
        <v>-0.1505805862</v>
      </c>
    </row>
    <row r="8" ht="12.75">
      <c r="A8" s="4">
        <v>-5.503070352</v>
      </c>
    </row>
    <row r="9" ht="12.75">
      <c r="A9" s="4">
        <v>1</v>
      </c>
    </row>
    <row r="10" ht="12.75">
      <c r="A10" s="4">
        <v>1.673020907</v>
      </c>
    </row>
    <row r="11" ht="12.75">
      <c r="A11" s="4">
        <v>-1.128427064</v>
      </c>
    </row>
    <row r="12" ht="12.75">
      <c r="A12" s="4">
        <v>1</v>
      </c>
    </row>
    <row r="13" ht="12.75">
      <c r="A13" s="4">
        <v>1.617000341</v>
      </c>
    </row>
    <row r="14" ht="12.75">
      <c r="A14" s="4">
        <v>-0.5622494372</v>
      </c>
    </row>
    <row r="15" ht="12.75">
      <c r="A15" s="4">
        <v>1</v>
      </c>
    </row>
    <row r="16" ht="12.75">
      <c r="A16" s="4">
        <v>0.958</v>
      </c>
    </row>
    <row r="17" ht="12.75">
      <c r="A17" s="4">
        <v>0.393</v>
      </c>
    </row>
    <row r="18" ht="12.75">
      <c r="A18" s="4">
        <v>0</v>
      </c>
    </row>
    <row r="19" ht="12.75">
      <c r="A19" s="4">
        <v>3.173186268</v>
      </c>
    </row>
    <row r="20" ht="12.75">
      <c r="A20" s="4">
        <v>0.9020028913</v>
      </c>
    </row>
    <row r="21" ht="12.75">
      <c r="A21" s="4">
        <v>1</v>
      </c>
    </row>
    <row r="22" ht="12.75">
      <c r="A22" s="4">
        <v>2.250420002</v>
      </c>
    </row>
    <row r="23" ht="12.75">
      <c r="A23" s="4">
        <v>-1.627087997</v>
      </c>
    </row>
    <row r="24" ht="12.75">
      <c r="A24" s="4">
        <v>1</v>
      </c>
    </row>
    <row r="25" ht="12.75">
      <c r="A25" s="4">
        <v>-0.158431985</v>
      </c>
    </row>
    <row r="26" ht="12.75">
      <c r="A26" s="4">
        <v>-2.818785738</v>
      </c>
    </row>
    <row r="27" ht="12.75">
      <c r="A27" s="4">
        <v>1</v>
      </c>
    </row>
    <row r="28" spans="1:14" ht="12.75">
      <c r="A28" s="4">
        <v>-15.62459868</v>
      </c>
      <c r="B28" s="4">
        <v>-20.16565671</v>
      </c>
      <c r="C28" s="4">
        <v>5.199248612</v>
      </c>
      <c r="D28" s="4">
        <v>1.223355789</v>
      </c>
      <c r="E28" s="4">
        <v>-0.3900224591</v>
      </c>
      <c r="F28" s="4">
        <v>-0.3235666619</v>
      </c>
      <c r="G28" s="4">
        <v>-24.20349503</v>
      </c>
      <c r="H28" s="4">
        <v>-2.801030501</v>
      </c>
      <c r="I28" s="4">
        <v>8.173865024</v>
      </c>
      <c r="J28" s="4">
        <v>6.195654547</v>
      </c>
      <c r="K28" s="4">
        <v>-13.78550393</v>
      </c>
      <c r="L28" s="4">
        <v>0.02043854996</v>
      </c>
      <c r="M28" s="4">
        <v>1.322870453</v>
      </c>
      <c r="N28" s="4">
        <v>-11.41724928</v>
      </c>
    </row>
    <row r="29" spans="1:14" ht="12.75">
      <c r="A29" s="4">
        <v>7.757592043</v>
      </c>
      <c r="B29" s="4">
        <v>8.86793277</v>
      </c>
      <c r="C29" s="4">
        <v>-0.2083210388</v>
      </c>
      <c r="D29" s="4">
        <v>-5.095569017</v>
      </c>
      <c r="E29" s="4">
        <v>4.687426145</v>
      </c>
      <c r="F29" s="4">
        <v>0.880233875</v>
      </c>
      <c r="G29" s="4">
        <v>15.42984117</v>
      </c>
      <c r="H29" s="4">
        <v>9.247354969</v>
      </c>
      <c r="I29" s="4">
        <v>-5.89636594</v>
      </c>
      <c r="J29" s="4">
        <v>-9.189614242</v>
      </c>
      <c r="K29" s="4">
        <v>8.455160209</v>
      </c>
      <c r="L29" s="4">
        <v>-6.875397629</v>
      </c>
      <c r="M29" s="4">
        <v>6.026275767</v>
      </c>
      <c r="N29" s="4">
        <v>10.25897425</v>
      </c>
    </row>
    <row r="30" spans="1:14" ht="12.75">
      <c r="A30" s="4">
        <v>5.832896754</v>
      </c>
      <c r="B30" s="4">
        <v>23.01529126</v>
      </c>
      <c r="C30" s="4">
        <v>-11.20977268</v>
      </c>
      <c r="D30" s="4">
        <v>-1.559730408</v>
      </c>
      <c r="E30" s="4">
        <v>21.66510359</v>
      </c>
      <c r="F30" s="4">
        <v>-27.4363258</v>
      </c>
      <c r="G30" s="4">
        <v>4.137032607</v>
      </c>
      <c r="H30" s="4">
        <v>0.03543999312</v>
      </c>
      <c r="I30" s="4">
        <v>44.38407375</v>
      </c>
      <c r="J30" s="4">
        <v>11.24350446</v>
      </c>
      <c r="K30" s="4">
        <v>-15.65572743</v>
      </c>
      <c r="L30" s="4">
        <v>19.68400856</v>
      </c>
      <c r="M30" s="4">
        <v>-6.90827426</v>
      </c>
      <c r="N30" s="4">
        <v>20.61269201</v>
      </c>
    </row>
    <row r="31" spans="1:14" ht="12.75">
      <c r="A31" s="4">
        <v>1.001384293</v>
      </c>
      <c r="B31" s="4">
        <v>-2.219753573</v>
      </c>
      <c r="C31" s="4">
        <v>6.853760132</v>
      </c>
      <c r="D31" s="4">
        <v>-0.2890686744</v>
      </c>
      <c r="E31" s="4">
        <v>-15.279118</v>
      </c>
      <c r="F31" s="4">
        <v>28.56057593</v>
      </c>
      <c r="G31" s="4">
        <v>-86.48724415</v>
      </c>
      <c r="H31" s="4">
        <v>0.2656370089</v>
      </c>
      <c r="I31" s="4">
        <v>-51.51127829</v>
      </c>
      <c r="J31" s="4">
        <v>4.073628609</v>
      </c>
      <c r="K31" s="4">
        <v>-24.57137754</v>
      </c>
      <c r="L31" s="4">
        <v>-17.06921262</v>
      </c>
      <c r="M31" s="4">
        <v>4.074224729</v>
      </c>
      <c r="N31" s="4">
        <v>-1.256281252</v>
      </c>
    </row>
    <row r="32" spans="1:14" ht="12.75">
      <c r="A32" s="4">
        <v>-27.21261927</v>
      </c>
      <c r="B32" s="4">
        <v>16.97995618</v>
      </c>
      <c r="C32" s="4">
        <v>12.33246065</v>
      </c>
      <c r="D32" s="4">
        <v>-1.78719251</v>
      </c>
      <c r="E32" s="4">
        <v>-30.54932634</v>
      </c>
      <c r="F32" s="4">
        <v>15.45086855</v>
      </c>
      <c r="G32" s="4">
        <v>-26.90935411</v>
      </c>
      <c r="H32" s="4">
        <v>-1.13187742</v>
      </c>
      <c r="I32" s="4">
        <v>-27.13510707</v>
      </c>
      <c r="J32" s="4">
        <v>21.7296794</v>
      </c>
      <c r="K32" s="4">
        <v>-7.706150412</v>
      </c>
      <c r="L32" s="4">
        <v>5.381749375</v>
      </c>
      <c r="M32" s="4">
        <v>-8.829743568</v>
      </c>
      <c r="N32" s="4">
        <v>21.08735478</v>
      </c>
    </row>
    <row r="33" spans="1:14" ht="12.75">
      <c r="A33" s="4">
        <v>0.5256239274</v>
      </c>
      <c r="B33" s="4">
        <v>5.805104868</v>
      </c>
      <c r="C33" s="4">
        <v>-0.6222190217</v>
      </c>
      <c r="D33" s="4">
        <v>-0.4914069959</v>
      </c>
      <c r="E33" s="4">
        <v>-100.0400496</v>
      </c>
      <c r="F33" s="4">
        <v>-25.61542231</v>
      </c>
      <c r="G33" s="4">
        <v>-11.9601622</v>
      </c>
      <c r="H33" s="4">
        <v>-3.823565061</v>
      </c>
      <c r="I33" s="4">
        <v>40.25355273</v>
      </c>
      <c r="J33" s="4">
        <v>22.88630676</v>
      </c>
      <c r="K33" s="4">
        <v>-29.67431736</v>
      </c>
      <c r="L33" s="4">
        <v>-11.93367452</v>
      </c>
      <c r="M33" s="4">
        <v>6.703548553</v>
      </c>
      <c r="N33" s="4">
        <v>27.15636045</v>
      </c>
    </row>
    <row r="34" spans="1:14" ht="12.75">
      <c r="A34" s="4">
        <v>1.307130337</v>
      </c>
      <c r="B34" s="4">
        <v>-1.929269478</v>
      </c>
      <c r="C34" s="4">
        <v>5.581770908</v>
      </c>
      <c r="D34" s="4">
        <v>-6.182414128</v>
      </c>
      <c r="E34" s="4">
        <v>1.367000954</v>
      </c>
      <c r="F34" s="4">
        <v>0.1546639023</v>
      </c>
      <c r="G34" s="4">
        <v>1.546128143</v>
      </c>
      <c r="H34" s="4">
        <v>-0.08746654155</v>
      </c>
      <c r="I34" s="4">
        <v>0.8989155453</v>
      </c>
      <c r="J34" s="4">
        <v>-5.677550862</v>
      </c>
      <c r="K34" s="4">
        <v>0.4949347681</v>
      </c>
      <c r="L34" s="4">
        <v>10.68165782</v>
      </c>
      <c r="M34" s="4">
        <v>6.983505555</v>
      </c>
      <c r="N34" s="4">
        <v>4.518883929</v>
      </c>
    </row>
    <row r="35" spans="1:14" ht="12.75">
      <c r="A35" s="4">
        <v>21.16021055</v>
      </c>
      <c r="B35" s="4">
        <v>1.601728859</v>
      </c>
      <c r="C35" s="4">
        <v>-5.781285328</v>
      </c>
      <c r="D35" s="4">
        <v>9.11950138</v>
      </c>
      <c r="E35" s="4">
        <v>39.9394993</v>
      </c>
      <c r="F35" s="4">
        <v>-3.091907674</v>
      </c>
      <c r="G35" s="4">
        <v>45.90998192</v>
      </c>
      <c r="H35" s="4">
        <v>-3.144155929</v>
      </c>
      <c r="I35" s="4">
        <v>6.233675294</v>
      </c>
      <c r="J35" s="4">
        <v>-23.78508602</v>
      </c>
      <c r="K35" s="4">
        <v>26.84708473</v>
      </c>
      <c r="L35" s="4">
        <v>12.5328531</v>
      </c>
      <c r="M35" s="4">
        <v>-16.15058758</v>
      </c>
      <c r="N35" s="4">
        <v>-40.05759045</v>
      </c>
    </row>
    <row r="36" ht="12.75">
      <c r="A36" s="4">
        <v>-0.8458558058</v>
      </c>
    </row>
    <row r="37" ht="12.75">
      <c r="A37" s="4">
        <v>4.307055946</v>
      </c>
    </row>
    <row r="38" ht="12.75">
      <c r="A38" s="4">
        <v>11.54351965</v>
      </c>
    </row>
    <row r="39" ht="12.75">
      <c r="A39" s="4">
        <v>-14.37790203</v>
      </c>
    </row>
    <row r="40" ht="12.75">
      <c r="A40" s="4">
        <v>0.9062341277</v>
      </c>
    </row>
    <row r="41" ht="12.75">
      <c r="A41" s="4">
        <v>-5.569654454</v>
      </c>
    </row>
    <row r="42" ht="12.75">
      <c r="A42" s="4">
        <v>-5.292177421</v>
      </c>
    </row>
    <row r="43" ht="12.75">
      <c r="A43" s="4">
        <v>6.171830437</v>
      </c>
    </row>
    <row r="44" ht="12.75">
      <c r="A44" s="4">
        <v>-3.426158982</v>
      </c>
    </row>
    <row r="45" ht="12.75">
      <c r="A45" s="4">
        <v>-2.805985898</v>
      </c>
    </row>
    <row r="46" ht="12.75">
      <c r="A46" s="4">
        <v>5.610630129</v>
      </c>
    </row>
    <row r="47" ht="12.75">
      <c r="A47" s="4">
        <v>-0.2455299767</v>
      </c>
    </row>
    <row r="48" ht="12.75">
      <c r="A48" s="4">
        <v>2.651664446</v>
      </c>
    </row>
    <row r="49" ht="12.75">
      <c r="A49" s="4">
        <v>-1.778822595</v>
      </c>
    </row>
    <row r="50" ht="12.75">
      <c r="A50" s="4">
        <v>2.447173223</v>
      </c>
    </row>
  </sheetData>
  <sheetProtection password="E232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2:I170"/>
  <sheetViews>
    <sheetView zoomScale="50" zoomScaleNormal="50" workbookViewId="0" topLeftCell="A29">
      <selection activeCell="K63" sqref="K63"/>
    </sheetView>
  </sheetViews>
  <sheetFormatPr defaultColWidth="11.421875" defaultRowHeight="12.75"/>
  <cols>
    <col min="1" max="1" width="57.8515625" style="113" customWidth="1"/>
    <col min="2" max="2" width="15.7109375" style="113" customWidth="1"/>
    <col min="3" max="3" width="18.00390625" style="113" customWidth="1"/>
    <col min="4" max="4" width="20.421875" style="113" customWidth="1"/>
    <col min="5" max="5" width="39.140625" style="113" customWidth="1"/>
    <col min="6" max="9" width="20.7109375" style="113" customWidth="1"/>
    <col min="10" max="75" width="11.421875" style="114" customWidth="1"/>
    <col min="76" max="16384" width="11.421875" style="23" customWidth="1"/>
  </cols>
  <sheetData>
    <row r="2" spans="1:9" ht="12.75">
      <c r="A2" s="21"/>
      <c r="B2" s="21"/>
      <c r="C2" s="21"/>
      <c r="D2" s="22"/>
      <c r="E2" s="21"/>
      <c r="F2" s="21"/>
      <c r="G2" s="21"/>
      <c r="H2" s="21"/>
      <c r="I2" s="21"/>
    </row>
    <row r="3" spans="1:9" ht="26.25">
      <c r="A3" s="24"/>
      <c r="B3" s="25"/>
      <c r="C3" s="25"/>
      <c r="D3" s="22"/>
      <c r="E3" s="21"/>
      <c r="F3" s="21"/>
      <c r="G3" s="21"/>
      <c r="H3" s="21"/>
      <c r="I3" s="21"/>
    </row>
    <row r="4" spans="1:9" ht="20.25">
      <c r="A4" s="26"/>
      <c r="B4" s="27"/>
      <c r="C4" s="28"/>
      <c r="D4" s="22"/>
      <c r="E4" s="21"/>
      <c r="F4" s="21"/>
      <c r="G4" s="21"/>
      <c r="H4" s="21"/>
      <c r="I4" s="21"/>
    </row>
    <row r="5" spans="1:9" ht="13.5" thickBot="1">
      <c r="A5" s="29"/>
      <c r="B5" s="30"/>
      <c r="C5" s="31"/>
      <c r="D5" s="32" t="s">
        <v>1</v>
      </c>
      <c r="E5" s="33"/>
      <c r="F5" s="34" t="s">
        <v>2</v>
      </c>
      <c r="G5" s="35" t="s">
        <v>2</v>
      </c>
      <c r="H5" s="36" t="s">
        <v>3</v>
      </c>
      <c r="I5" s="35" t="s">
        <v>3</v>
      </c>
    </row>
    <row r="6" spans="1:9" ht="16.5" thickTop="1">
      <c r="A6" s="37" t="s">
        <v>17</v>
      </c>
      <c r="B6" s="38"/>
      <c r="C6" s="39">
        <v>0.5</v>
      </c>
      <c r="D6" s="40">
        <v>12.7</v>
      </c>
      <c r="E6" s="41">
        <v>509.8333333333333</v>
      </c>
      <c r="F6" s="42">
        <v>0.6439999999999999</v>
      </c>
      <c r="G6" s="43">
        <v>0.44</v>
      </c>
      <c r="H6" s="44">
        <v>0.03</v>
      </c>
      <c r="I6" s="45">
        <v>0.003</v>
      </c>
    </row>
    <row r="7" spans="1:9" ht="15.75">
      <c r="A7" s="37" t="s">
        <v>18</v>
      </c>
      <c r="B7" s="38"/>
      <c r="C7" s="39">
        <v>0.751968503937008</v>
      </c>
      <c r="D7" s="40">
        <v>19.1</v>
      </c>
      <c r="E7" s="41">
        <v>280</v>
      </c>
      <c r="F7" s="42">
        <v>0.66</v>
      </c>
      <c r="G7" s="43">
        <v>0.42</v>
      </c>
      <c r="H7" s="44">
        <v>0.04</v>
      </c>
      <c r="I7" s="45">
        <v>0.003</v>
      </c>
    </row>
    <row r="8" spans="1:9" ht="15.75">
      <c r="A8" s="37" t="s">
        <v>19</v>
      </c>
      <c r="B8" s="38"/>
      <c r="C8" s="39">
        <v>1</v>
      </c>
      <c r="D8" s="40">
        <v>25.4</v>
      </c>
      <c r="E8" s="41">
        <v>256.875</v>
      </c>
      <c r="F8" s="42">
        <v>0.685</v>
      </c>
      <c r="G8" s="43">
        <v>0.41</v>
      </c>
      <c r="H8" s="44">
        <v>0.04</v>
      </c>
      <c r="I8" s="45">
        <v>0.004</v>
      </c>
    </row>
    <row r="9" spans="1:9" ht="15.75">
      <c r="A9" s="37" t="s">
        <v>20</v>
      </c>
      <c r="B9" s="38"/>
      <c r="C9" s="39">
        <v>1.5</v>
      </c>
      <c r="D9" s="40">
        <v>38.1</v>
      </c>
      <c r="E9" s="41">
        <v>160.5</v>
      </c>
      <c r="F9" s="42">
        <v>0.715</v>
      </c>
      <c r="G9" s="43">
        <v>0.405</v>
      </c>
      <c r="H9" s="44">
        <v>0.05</v>
      </c>
      <c r="I9" s="45">
        <v>0.004</v>
      </c>
    </row>
    <row r="10" spans="1:9" ht="16.5" thickBot="1">
      <c r="A10" s="46" t="s">
        <v>21</v>
      </c>
      <c r="B10" s="47"/>
      <c r="C10" s="48">
        <v>2</v>
      </c>
      <c r="D10" s="49">
        <v>50.8</v>
      </c>
      <c r="E10" s="50">
        <v>110.33333333333333</v>
      </c>
      <c r="F10" s="51">
        <v>0.73</v>
      </c>
      <c r="G10" s="52">
        <v>0.39</v>
      </c>
      <c r="H10" s="53">
        <v>0.06</v>
      </c>
      <c r="I10" s="54">
        <v>0.004</v>
      </c>
    </row>
    <row r="11" spans="1:9" ht="16.5" thickTop="1">
      <c r="A11" s="37" t="s">
        <v>22</v>
      </c>
      <c r="B11" s="38" t="s">
        <v>23</v>
      </c>
      <c r="C11" s="39">
        <v>1</v>
      </c>
      <c r="D11" s="40">
        <v>25.4</v>
      </c>
      <c r="E11" s="41">
        <v>220</v>
      </c>
      <c r="F11" s="42">
        <v>0.947</v>
      </c>
      <c r="G11" s="43">
        <v>0.11035741550465855</v>
      </c>
      <c r="H11" s="44">
        <v>0.05</v>
      </c>
      <c r="I11" s="45">
        <v>0.004</v>
      </c>
    </row>
    <row r="12" spans="1:9" ht="15.75">
      <c r="A12" s="37" t="s">
        <v>24</v>
      </c>
      <c r="B12" s="38"/>
      <c r="C12" s="39">
        <v>1.3779527559055118</v>
      </c>
      <c r="D12" s="40">
        <v>35</v>
      </c>
      <c r="E12" s="41">
        <v>155</v>
      </c>
      <c r="F12" s="42">
        <v>0.9584999999999999</v>
      </c>
      <c r="G12" s="43">
        <v>0.09871348259696033</v>
      </c>
      <c r="H12" s="44">
        <v>0.05</v>
      </c>
      <c r="I12" s="45">
        <v>0.004</v>
      </c>
    </row>
    <row r="13" spans="1:9" ht="15.75">
      <c r="A13" s="55" t="s">
        <v>25</v>
      </c>
      <c r="B13" s="56"/>
      <c r="C13" s="57">
        <v>2</v>
      </c>
      <c r="D13" s="58">
        <v>50.8</v>
      </c>
      <c r="E13" s="59">
        <v>115.5</v>
      </c>
      <c r="F13" s="60">
        <v>0.9655</v>
      </c>
      <c r="G13" s="61">
        <v>0.08258429670835118</v>
      </c>
      <c r="H13" s="62">
        <v>0.06</v>
      </c>
      <c r="I13" s="63">
        <v>0.004</v>
      </c>
    </row>
    <row r="14" spans="1:9" ht="16.5" thickBot="1">
      <c r="A14" s="64" t="s">
        <v>26</v>
      </c>
      <c r="B14" s="65" t="s">
        <v>27</v>
      </c>
      <c r="C14" s="66">
        <v>2</v>
      </c>
      <c r="D14" s="67">
        <v>50.8</v>
      </c>
      <c r="E14" s="68">
        <v>100</v>
      </c>
      <c r="F14" s="69">
        <v>0.972</v>
      </c>
      <c r="G14" s="70">
        <v>0.07019039413116475</v>
      </c>
      <c r="H14" s="71">
        <v>0.06</v>
      </c>
      <c r="I14" s="72">
        <v>0.004</v>
      </c>
    </row>
    <row r="15" spans="1:9" ht="16.5" thickTop="1">
      <c r="A15" s="37" t="s">
        <v>28</v>
      </c>
      <c r="B15" s="38" t="s">
        <v>23</v>
      </c>
      <c r="C15" s="39">
        <v>0.5</v>
      </c>
      <c r="D15" s="73">
        <v>12.7</v>
      </c>
      <c r="E15" s="41">
        <v>356</v>
      </c>
      <c r="F15" s="42">
        <v>0.952</v>
      </c>
      <c r="G15" s="43">
        <v>0.19</v>
      </c>
      <c r="H15" s="44">
        <v>0.04</v>
      </c>
      <c r="I15" s="45">
        <v>0.003</v>
      </c>
    </row>
    <row r="16" spans="1:9" ht="15.75">
      <c r="A16" s="37" t="s">
        <v>29</v>
      </c>
      <c r="B16" s="38"/>
      <c r="C16" s="39">
        <v>1</v>
      </c>
      <c r="D16" s="73">
        <v>25.4</v>
      </c>
      <c r="E16" s="41">
        <v>235.4</v>
      </c>
      <c r="F16" s="42">
        <v>0.9623999999999999</v>
      </c>
      <c r="G16" s="43">
        <v>0.18</v>
      </c>
      <c r="H16" s="44">
        <v>0.05</v>
      </c>
      <c r="I16" s="45">
        <v>0.004</v>
      </c>
    </row>
    <row r="17" spans="1:9" ht="15.75">
      <c r="A17" s="37" t="s">
        <v>30</v>
      </c>
      <c r="B17" s="38"/>
      <c r="C17" s="39">
        <v>2</v>
      </c>
      <c r="D17" s="73">
        <v>50.8</v>
      </c>
      <c r="E17" s="41">
        <v>154.66666666666666</v>
      </c>
      <c r="F17" s="42">
        <v>0.9693333333333333</v>
      </c>
      <c r="G17" s="43">
        <v>0.17244486831953357</v>
      </c>
      <c r="H17" s="44">
        <v>0.06</v>
      </c>
      <c r="I17" s="45">
        <v>0.004</v>
      </c>
    </row>
    <row r="18" spans="1:9" ht="15.75">
      <c r="A18" s="55" t="s">
        <v>31</v>
      </c>
      <c r="B18" s="56"/>
      <c r="C18" s="57">
        <v>3</v>
      </c>
      <c r="D18" s="74">
        <v>76.2</v>
      </c>
      <c r="E18" s="59">
        <v>105</v>
      </c>
      <c r="F18" s="60">
        <v>0.97</v>
      </c>
      <c r="G18" s="61">
        <v>0.15094163382431908</v>
      </c>
      <c r="H18" s="62">
        <v>0.08</v>
      </c>
      <c r="I18" s="63">
        <v>0.005</v>
      </c>
    </row>
    <row r="19" spans="1:9" ht="15.75">
      <c r="A19" s="37" t="s">
        <v>32</v>
      </c>
      <c r="B19" s="38" t="s">
        <v>27</v>
      </c>
      <c r="C19" s="39">
        <v>1</v>
      </c>
      <c r="D19" s="73">
        <v>25.4</v>
      </c>
      <c r="E19" s="41">
        <v>212</v>
      </c>
      <c r="F19" s="42">
        <v>0.92</v>
      </c>
      <c r="G19" s="43">
        <v>0.21991301535200977</v>
      </c>
      <c r="H19" s="44">
        <v>0.05</v>
      </c>
      <c r="I19" s="45">
        <v>0.004</v>
      </c>
    </row>
    <row r="20" spans="1:9" ht="15.75">
      <c r="A20" s="37" t="s">
        <v>33</v>
      </c>
      <c r="B20" s="38"/>
      <c r="C20" s="39">
        <v>2</v>
      </c>
      <c r="D20" s="73">
        <v>50.8</v>
      </c>
      <c r="E20" s="41">
        <v>118</v>
      </c>
      <c r="F20" s="42">
        <v>0.93</v>
      </c>
      <c r="G20" s="43">
        <v>0.20353892670576682</v>
      </c>
      <c r="H20" s="44">
        <v>0.07</v>
      </c>
      <c r="I20" s="45">
        <v>0.004</v>
      </c>
    </row>
    <row r="21" spans="1:9" ht="16.5" thickBot="1">
      <c r="A21" s="46" t="s">
        <v>34</v>
      </c>
      <c r="B21" s="47"/>
      <c r="C21" s="48">
        <v>3</v>
      </c>
      <c r="D21" s="75">
        <v>76.2</v>
      </c>
      <c r="E21" s="50">
        <v>79</v>
      </c>
      <c r="F21" s="51">
        <v>0.94</v>
      </c>
      <c r="G21" s="52">
        <v>0.17946945616153842</v>
      </c>
      <c r="H21" s="53">
        <v>0.08</v>
      </c>
      <c r="I21" s="54">
        <v>0.005</v>
      </c>
    </row>
    <row r="22" spans="1:9" ht="17.25" thickBot="1" thickTop="1">
      <c r="A22" s="76" t="s">
        <v>35</v>
      </c>
      <c r="B22" s="77" t="s">
        <v>23</v>
      </c>
      <c r="C22" s="78">
        <v>1.1811023622047245</v>
      </c>
      <c r="D22" s="79">
        <v>30</v>
      </c>
      <c r="E22" s="80">
        <v>172.25</v>
      </c>
      <c r="F22" s="81">
        <v>0.96675</v>
      </c>
      <c r="G22" s="82">
        <v>0.09111094907770154</v>
      </c>
      <c r="H22" s="83">
        <v>0.04</v>
      </c>
      <c r="I22" s="84">
        <v>0.004</v>
      </c>
    </row>
    <row r="23" spans="1:9" ht="16.5" thickTop="1">
      <c r="A23" s="37" t="s">
        <v>36</v>
      </c>
      <c r="B23" s="38" t="s">
        <v>37</v>
      </c>
      <c r="C23" s="39">
        <v>0.7874015748031497</v>
      </c>
      <c r="D23" s="40">
        <v>20</v>
      </c>
      <c r="E23" s="41">
        <v>279.5</v>
      </c>
      <c r="F23" s="42">
        <v>0.7625</v>
      </c>
      <c r="G23" s="43">
        <v>0.3251243596933977</v>
      </c>
      <c r="H23" s="44">
        <v>0.04</v>
      </c>
      <c r="I23" s="45">
        <v>0.003</v>
      </c>
    </row>
    <row r="24" spans="1:9" ht="15.75">
      <c r="A24" s="37" t="s">
        <v>38</v>
      </c>
      <c r="B24" s="38"/>
      <c r="C24" s="39">
        <v>1.5</v>
      </c>
      <c r="D24" s="73">
        <v>38.1</v>
      </c>
      <c r="E24" s="41">
        <v>111</v>
      </c>
      <c r="F24" s="42">
        <v>0.788</v>
      </c>
      <c r="G24" s="43">
        <v>0.35455998633885477</v>
      </c>
      <c r="H24" s="44">
        <v>0.05</v>
      </c>
      <c r="I24" s="45">
        <v>0.004</v>
      </c>
    </row>
    <row r="25" spans="1:9" ht="15.75">
      <c r="A25" s="37" t="s">
        <v>39</v>
      </c>
      <c r="B25" s="38"/>
      <c r="C25" s="39">
        <v>2</v>
      </c>
      <c r="D25" s="73">
        <v>50.8</v>
      </c>
      <c r="E25" s="41">
        <v>88</v>
      </c>
      <c r="F25" s="42">
        <v>0.8130000000000001</v>
      </c>
      <c r="G25" s="43">
        <v>0.30812065839526115</v>
      </c>
      <c r="H25" s="44">
        <v>0.06</v>
      </c>
      <c r="I25" s="45">
        <v>0.004</v>
      </c>
    </row>
    <row r="26" spans="1:9" ht="15.75">
      <c r="A26" s="55" t="s">
        <v>40</v>
      </c>
      <c r="B26" s="56"/>
      <c r="C26" s="57">
        <v>3</v>
      </c>
      <c r="D26" s="74">
        <v>76.2</v>
      </c>
      <c r="E26" s="59">
        <v>57</v>
      </c>
      <c r="F26" s="60">
        <v>0.86</v>
      </c>
      <c r="G26" s="61">
        <v>0.28820706615966213</v>
      </c>
      <c r="H26" s="62">
        <v>0.07</v>
      </c>
      <c r="I26" s="63">
        <v>0.005</v>
      </c>
    </row>
    <row r="27" spans="1:9" ht="15.75">
      <c r="A27" s="37" t="s">
        <v>41</v>
      </c>
      <c r="B27" s="38" t="s">
        <v>27</v>
      </c>
      <c r="C27" s="39">
        <v>0.6259842519685039</v>
      </c>
      <c r="D27" s="73">
        <v>15.9</v>
      </c>
      <c r="E27" s="41">
        <v>313</v>
      </c>
      <c r="F27" s="42">
        <v>0.91</v>
      </c>
      <c r="G27" s="43">
        <v>0.172</v>
      </c>
      <c r="H27" s="44">
        <v>0.04</v>
      </c>
      <c r="I27" s="45">
        <v>0.003</v>
      </c>
    </row>
    <row r="28" spans="1:9" ht="15.75">
      <c r="A28" s="37" t="s">
        <v>42</v>
      </c>
      <c r="B28" s="38"/>
      <c r="C28" s="39">
        <v>1</v>
      </c>
      <c r="D28" s="73">
        <v>25.4</v>
      </c>
      <c r="E28" s="41">
        <v>214</v>
      </c>
      <c r="F28" s="42">
        <v>0.9193333333333333</v>
      </c>
      <c r="G28" s="43">
        <v>0.149</v>
      </c>
      <c r="H28" s="44">
        <v>0.05</v>
      </c>
      <c r="I28" s="45">
        <v>0.004</v>
      </c>
    </row>
    <row r="29" spans="1:9" ht="15.75">
      <c r="A29" s="37" t="s">
        <v>43</v>
      </c>
      <c r="B29" s="38"/>
      <c r="C29" s="39">
        <v>1.5</v>
      </c>
      <c r="D29" s="73">
        <v>38.1</v>
      </c>
      <c r="E29" s="41">
        <v>125</v>
      </c>
      <c r="F29" s="42">
        <v>0.94</v>
      </c>
      <c r="G29" s="43">
        <v>0.144</v>
      </c>
      <c r="H29" s="44">
        <v>0.07</v>
      </c>
      <c r="I29" s="45">
        <v>0.004</v>
      </c>
    </row>
    <row r="30" spans="1:9" ht="15.75">
      <c r="A30" s="37" t="s">
        <v>44</v>
      </c>
      <c r="B30" s="38"/>
      <c r="C30" s="39">
        <v>2</v>
      </c>
      <c r="D30" s="73">
        <v>50.8</v>
      </c>
      <c r="E30" s="41">
        <v>110</v>
      </c>
      <c r="F30" s="42">
        <v>0.94</v>
      </c>
      <c r="G30" s="43">
        <v>0.14064401101944615</v>
      </c>
      <c r="H30" s="44">
        <v>0.08</v>
      </c>
      <c r="I30" s="45">
        <v>0.004</v>
      </c>
    </row>
    <row r="31" spans="1:9" ht="15.75">
      <c r="A31" s="55" t="s">
        <v>45</v>
      </c>
      <c r="B31" s="56"/>
      <c r="C31" s="57">
        <v>3.5</v>
      </c>
      <c r="D31" s="74">
        <v>88.9</v>
      </c>
      <c r="E31" s="59">
        <v>65.5</v>
      </c>
      <c r="F31" s="60">
        <v>0.9575</v>
      </c>
      <c r="G31" s="61">
        <v>0.08575368700735096</v>
      </c>
      <c r="H31" s="62">
        <v>0.08</v>
      </c>
      <c r="I31" s="63">
        <v>0.005</v>
      </c>
    </row>
    <row r="32" spans="1:9" ht="15.75">
      <c r="A32" s="37" t="s">
        <v>46</v>
      </c>
      <c r="B32" s="38" t="s">
        <v>23</v>
      </c>
      <c r="C32" s="39">
        <v>1</v>
      </c>
      <c r="D32" s="73">
        <v>25.4</v>
      </c>
      <c r="E32" s="41">
        <v>193.83333333333334</v>
      </c>
      <c r="F32" s="42">
        <v>0.9634999999999999</v>
      </c>
      <c r="G32" s="43">
        <v>0.09304877949942485</v>
      </c>
      <c r="H32" s="44">
        <v>0.04</v>
      </c>
      <c r="I32" s="45">
        <v>0.004</v>
      </c>
    </row>
    <row r="33" spans="1:9" ht="16.5" thickBot="1">
      <c r="A33" s="46" t="s">
        <v>47</v>
      </c>
      <c r="B33" s="47"/>
      <c r="C33" s="48">
        <v>2</v>
      </c>
      <c r="D33" s="75">
        <v>50.8</v>
      </c>
      <c r="E33" s="50">
        <v>95.33333333333333</v>
      </c>
      <c r="F33" s="51">
        <v>0.9766666666666666</v>
      </c>
      <c r="G33" s="52">
        <v>0.071014955520054</v>
      </c>
      <c r="H33" s="53">
        <v>0.05</v>
      </c>
      <c r="I33" s="54">
        <v>0.004</v>
      </c>
    </row>
    <row r="34" spans="1:9" ht="16.5" thickTop="1">
      <c r="A34" s="37" t="s">
        <v>48</v>
      </c>
      <c r="B34" s="38" t="s">
        <v>23</v>
      </c>
      <c r="C34" s="39">
        <v>1</v>
      </c>
      <c r="D34" s="73">
        <v>25.4</v>
      </c>
      <c r="E34" s="41">
        <v>183</v>
      </c>
      <c r="F34" s="42">
        <v>0.961</v>
      </c>
      <c r="G34" s="43">
        <v>0.09443142086245083</v>
      </c>
      <c r="H34" s="44">
        <v>0.05</v>
      </c>
      <c r="I34" s="45">
        <v>0.004</v>
      </c>
    </row>
    <row r="35" spans="1:9" ht="15.75">
      <c r="A35" s="37" t="s">
        <v>49</v>
      </c>
      <c r="B35" s="38"/>
      <c r="C35" s="39">
        <v>1.5</v>
      </c>
      <c r="D35" s="73">
        <v>38.1</v>
      </c>
      <c r="E35" s="41">
        <v>122</v>
      </c>
      <c r="F35" s="42">
        <v>0.965</v>
      </c>
      <c r="G35" s="43">
        <v>0.0895115219119722</v>
      </c>
      <c r="H35" s="44">
        <v>0.06</v>
      </c>
      <c r="I35" s="45">
        <v>0.004</v>
      </c>
    </row>
    <row r="36" spans="1:9" ht="15.75">
      <c r="A36" s="37" t="s">
        <v>50</v>
      </c>
      <c r="B36" s="38"/>
      <c r="C36" s="39">
        <v>2</v>
      </c>
      <c r="D36" s="73">
        <v>50.8</v>
      </c>
      <c r="E36" s="41">
        <v>88</v>
      </c>
      <c r="F36" s="42">
        <v>0.971</v>
      </c>
      <c r="G36" s="43">
        <v>0.08022948891410635</v>
      </c>
      <c r="H36" s="44">
        <v>0.07</v>
      </c>
      <c r="I36" s="45">
        <v>0.004</v>
      </c>
    </row>
    <row r="37" spans="1:9" ht="16.5" thickBot="1">
      <c r="A37" s="46" t="s">
        <v>51</v>
      </c>
      <c r="B37" s="47"/>
      <c r="C37" s="48">
        <v>3</v>
      </c>
      <c r="D37" s="75">
        <v>76.2</v>
      </c>
      <c r="E37" s="50">
        <v>60</v>
      </c>
      <c r="F37" s="51">
        <v>0.973</v>
      </c>
      <c r="G37" s="52">
        <v>0.07488122581830857</v>
      </c>
      <c r="H37" s="53">
        <v>0.08</v>
      </c>
      <c r="I37" s="54">
        <v>0.005</v>
      </c>
    </row>
    <row r="38" spans="1:9" ht="16.5" thickTop="1">
      <c r="A38" s="37" t="s">
        <v>52</v>
      </c>
      <c r="B38" s="38" t="s">
        <v>23</v>
      </c>
      <c r="C38" s="39">
        <v>1</v>
      </c>
      <c r="D38" s="40">
        <v>25.4</v>
      </c>
      <c r="E38" s="41">
        <v>245</v>
      </c>
      <c r="F38" s="42">
        <v>0.967</v>
      </c>
      <c r="G38" s="43">
        <v>0.10978584840095881</v>
      </c>
      <c r="H38" s="44">
        <v>0.05</v>
      </c>
      <c r="I38" s="45">
        <v>0.004</v>
      </c>
    </row>
    <row r="39" spans="1:9" ht="15.75">
      <c r="A39" s="37" t="s">
        <v>53</v>
      </c>
      <c r="B39" s="38"/>
      <c r="C39" s="39">
        <v>1.5</v>
      </c>
      <c r="D39" s="40">
        <v>38.1</v>
      </c>
      <c r="E39" s="41">
        <v>169</v>
      </c>
      <c r="F39" s="42">
        <v>0.973</v>
      </c>
      <c r="G39" s="43">
        <v>0.09294068776625221</v>
      </c>
      <c r="H39" s="44">
        <v>0.05</v>
      </c>
      <c r="I39" s="45">
        <v>0.004</v>
      </c>
    </row>
    <row r="40" spans="1:9" ht="15.75">
      <c r="A40" s="37" t="s">
        <v>54</v>
      </c>
      <c r="B40" s="38"/>
      <c r="C40" s="39">
        <v>2</v>
      </c>
      <c r="D40" s="40">
        <v>50.8</v>
      </c>
      <c r="E40" s="41">
        <v>81</v>
      </c>
      <c r="F40" s="42">
        <v>0.978</v>
      </c>
      <c r="G40" s="43">
        <v>0.112</v>
      </c>
      <c r="H40" s="44">
        <v>0.06</v>
      </c>
      <c r="I40" s="45">
        <v>0.004</v>
      </c>
    </row>
    <row r="41" spans="1:9" ht="16.5" thickBot="1">
      <c r="A41" s="46" t="s">
        <v>55</v>
      </c>
      <c r="B41" s="47"/>
      <c r="C41" s="48">
        <v>3</v>
      </c>
      <c r="D41" s="49">
        <v>76.2</v>
      </c>
      <c r="E41" s="50">
        <v>48</v>
      </c>
      <c r="F41" s="51">
        <v>0.981</v>
      </c>
      <c r="G41" s="52">
        <v>0.1194792844335918</v>
      </c>
      <c r="H41" s="53">
        <v>0.08</v>
      </c>
      <c r="I41" s="54">
        <v>0.005</v>
      </c>
    </row>
    <row r="42" spans="1:9" ht="16.5" thickTop="1">
      <c r="A42" s="37" t="s">
        <v>56</v>
      </c>
      <c r="B42" s="85"/>
      <c r="C42" s="39">
        <v>1</v>
      </c>
      <c r="D42" s="73">
        <v>25.4</v>
      </c>
      <c r="E42" s="41">
        <v>256</v>
      </c>
      <c r="F42" s="42">
        <v>0.7332</v>
      </c>
      <c r="G42" s="43">
        <v>0.334</v>
      </c>
      <c r="H42" s="44">
        <v>0.04</v>
      </c>
      <c r="I42" s="45">
        <v>0.004</v>
      </c>
    </row>
    <row r="43" spans="1:9" ht="15.75">
      <c r="A43" s="37" t="s">
        <v>57</v>
      </c>
      <c r="B43" s="85"/>
      <c r="C43" s="39">
        <v>1.5</v>
      </c>
      <c r="D43" s="73">
        <v>38.1</v>
      </c>
      <c r="E43" s="41">
        <v>195</v>
      </c>
      <c r="F43" s="42">
        <v>0.76</v>
      </c>
      <c r="G43" s="43">
        <v>0.3372290822278502</v>
      </c>
      <c r="H43" s="44">
        <v>0.04</v>
      </c>
      <c r="I43" s="45">
        <v>0.004</v>
      </c>
    </row>
    <row r="44" spans="1:9" ht="16.5" thickBot="1">
      <c r="A44" s="46" t="s">
        <v>58</v>
      </c>
      <c r="B44" s="47"/>
      <c r="C44" s="48">
        <v>1.984251968503937</v>
      </c>
      <c r="D44" s="75">
        <v>50.4</v>
      </c>
      <c r="E44" s="50">
        <v>118</v>
      </c>
      <c r="F44" s="51">
        <v>0.765</v>
      </c>
      <c r="G44" s="52">
        <v>0.3422351369449233</v>
      </c>
      <c r="H44" s="53">
        <v>0.05</v>
      </c>
      <c r="I44" s="54">
        <v>0.004</v>
      </c>
    </row>
    <row r="45" spans="1:9" ht="16.5" thickTop="1">
      <c r="A45" s="37" t="s">
        <v>59</v>
      </c>
      <c r="B45" s="38" t="s">
        <v>27</v>
      </c>
      <c r="C45" s="39">
        <v>1</v>
      </c>
      <c r="D45" s="73">
        <v>25.4</v>
      </c>
      <c r="E45" s="41">
        <v>222.33333333333334</v>
      </c>
      <c r="F45" s="42">
        <v>0.9066666666666667</v>
      </c>
      <c r="G45" s="43">
        <v>0.18025836337692205</v>
      </c>
      <c r="H45" s="44">
        <v>0.05</v>
      </c>
      <c r="I45" s="45">
        <v>0.004</v>
      </c>
    </row>
    <row r="46" spans="1:9" ht="15.75">
      <c r="A46" s="37" t="s">
        <v>60</v>
      </c>
      <c r="B46" s="38"/>
      <c r="C46" s="39">
        <v>1.5</v>
      </c>
      <c r="D46" s="73">
        <v>38.1</v>
      </c>
      <c r="E46" s="41">
        <v>170</v>
      </c>
      <c r="F46" s="42">
        <v>0.91</v>
      </c>
      <c r="G46" s="43">
        <v>0.16924713487133064</v>
      </c>
      <c r="H46" s="44">
        <v>0.06</v>
      </c>
      <c r="I46" s="45">
        <v>0.004</v>
      </c>
    </row>
    <row r="47" spans="1:9" ht="15.75">
      <c r="A47" s="37" t="s">
        <v>61</v>
      </c>
      <c r="B47" s="38"/>
      <c r="C47" s="39">
        <v>2</v>
      </c>
      <c r="D47" s="73">
        <v>50.8</v>
      </c>
      <c r="E47" s="41">
        <v>116</v>
      </c>
      <c r="F47" s="42">
        <v>0.9166666666666666</v>
      </c>
      <c r="G47" s="43">
        <v>0.160305852828573</v>
      </c>
      <c r="H47" s="44">
        <v>0.07</v>
      </c>
      <c r="I47" s="45">
        <v>0.004</v>
      </c>
    </row>
    <row r="48" spans="1:9" ht="16.5" thickBot="1">
      <c r="A48" s="46" t="s">
        <v>62</v>
      </c>
      <c r="B48" s="47"/>
      <c r="C48" s="48">
        <v>3</v>
      </c>
      <c r="D48" s="75">
        <v>76.2</v>
      </c>
      <c r="E48" s="50">
        <v>88</v>
      </c>
      <c r="F48" s="51">
        <v>0.94</v>
      </c>
      <c r="G48" s="52">
        <v>0.09683896710774358</v>
      </c>
      <c r="H48" s="53">
        <v>0.08</v>
      </c>
      <c r="I48" s="54">
        <v>0.005</v>
      </c>
    </row>
    <row r="49" spans="1:9" ht="16.5" thickTop="1">
      <c r="A49" s="37" t="s">
        <v>63</v>
      </c>
      <c r="B49" s="38" t="s">
        <v>27</v>
      </c>
      <c r="C49" s="39">
        <v>1</v>
      </c>
      <c r="D49" s="40">
        <v>25.4</v>
      </c>
      <c r="E49" s="41">
        <v>279</v>
      </c>
      <c r="F49" s="42">
        <v>0.9</v>
      </c>
      <c r="G49" s="86">
        <v>0.2</v>
      </c>
      <c r="H49" s="44">
        <v>0.04</v>
      </c>
      <c r="I49" s="45">
        <v>0.004</v>
      </c>
    </row>
    <row r="50" spans="1:9" ht="15.75">
      <c r="A50" s="37" t="s">
        <v>64</v>
      </c>
      <c r="B50" s="38"/>
      <c r="C50" s="39">
        <f>31.8/25.4</f>
        <v>1.2519685039370079</v>
      </c>
      <c r="D50" s="40">
        <v>31.8</v>
      </c>
      <c r="E50" s="41">
        <v>230</v>
      </c>
      <c r="F50" s="42">
        <v>0.92</v>
      </c>
      <c r="G50" s="86">
        <v>0.19</v>
      </c>
      <c r="H50" s="44">
        <v>0.05</v>
      </c>
      <c r="I50" s="45">
        <v>0.004</v>
      </c>
    </row>
    <row r="51" spans="1:9" ht="15.75">
      <c r="A51" s="37" t="s">
        <v>65</v>
      </c>
      <c r="B51" s="38"/>
      <c r="C51" s="39">
        <v>2</v>
      </c>
      <c r="D51" s="40">
        <v>50.8</v>
      </c>
      <c r="E51" s="41">
        <v>157</v>
      </c>
      <c r="F51" s="42">
        <v>0.93</v>
      </c>
      <c r="G51" s="86">
        <v>0.18</v>
      </c>
      <c r="H51" s="44">
        <v>0.06</v>
      </c>
      <c r="I51" s="45">
        <v>0.004</v>
      </c>
    </row>
    <row r="52" spans="1:9" ht="16.5" thickBot="1">
      <c r="A52" s="46" t="s">
        <v>66</v>
      </c>
      <c r="B52" s="47"/>
      <c r="C52" s="48">
        <f>88.9/25.4</f>
        <v>3.5000000000000004</v>
      </c>
      <c r="D52" s="49">
        <v>88.9</v>
      </c>
      <c r="E52" s="50">
        <v>125</v>
      </c>
      <c r="F52" s="51">
        <v>0.95</v>
      </c>
      <c r="G52" s="87">
        <v>0.15</v>
      </c>
      <c r="H52" s="53">
        <v>0.07</v>
      </c>
      <c r="I52" s="54">
        <v>0.005</v>
      </c>
    </row>
    <row r="53" spans="1:9" ht="16.5" thickTop="1">
      <c r="A53" s="37" t="s">
        <v>67</v>
      </c>
      <c r="B53" s="38" t="s">
        <v>27</v>
      </c>
      <c r="C53" s="39">
        <f>15.9/25.4</f>
        <v>0.6259842519685039</v>
      </c>
      <c r="D53" s="40">
        <v>15.9</v>
      </c>
      <c r="E53" s="41">
        <v>354</v>
      </c>
      <c r="F53" s="42">
        <v>0.86</v>
      </c>
      <c r="G53" s="86">
        <v>0.18</v>
      </c>
      <c r="H53" s="44">
        <v>0.04</v>
      </c>
      <c r="I53" s="45">
        <v>0.003</v>
      </c>
    </row>
    <row r="54" spans="1:9" ht="15.75">
      <c r="A54" s="37" t="s">
        <v>68</v>
      </c>
      <c r="B54" s="38"/>
      <c r="C54" s="39">
        <v>1</v>
      </c>
      <c r="D54" s="40">
        <v>25.4</v>
      </c>
      <c r="E54" s="41">
        <v>210</v>
      </c>
      <c r="F54" s="42">
        <v>0.9</v>
      </c>
      <c r="G54" s="86">
        <v>0.17</v>
      </c>
      <c r="H54" s="44">
        <v>0.05</v>
      </c>
      <c r="I54" s="45">
        <v>0.004</v>
      </c>
    </row>
    <row r="55" spans="1:9" ht="15.75">
      <c r="A55" s="37" t="s">
        <v>69</v>
      </c>
      <c r="B55" s="38"/>
      <c r="C55" s="39">
        <v>1.5</v>
      </c>
      <c r="D55" s="40">
        <v>38.1</v>
      </c>
      <c r="E55" s="41">
        <v>144</v>
      </c>
      <c r="F55" s="42">
        <v>0.91</v>
      </c>
      <c r="G55" s="86">
        <v>0.14</v>
      </c>
      <c r="H55" s="44">
        <v>0.06</v>
      </c>
      <c r="I55" s="45">
        <v>0.004</v>
      </c>
    </row>
    <row r="56" spans="1:9" ht="15.75">
      <c r="A56" s="37" t="s">
        <v>70</v>
      </c>
      <c r="B56" s="38"/>
      <c r="C56" s="39">
        <v>2</v>
      </c>
      <c r="D56" s="40">
        <v>50.8</v>
      </c>
      <c r="E56" s="41">
        <v>108</v>
      </c>
      <c r="F56" s="42">
        <v>0.92</v>
      </c>
      <c r="G56" s="86">
        <v>0.13</v>
      </c>
      <c r="H56" s="44">
        <v>0.07</v>
      </c>
      <c r="I56" s="45">
        <v>0.004</v>
      </c>
    </row>
    <row r="57" spans="1:9" ht="16.5" thickBot="1">
      <c r="A57" s="46" t="s">
        <v>71</v>
      </c>
      <c r="B57" s="47"/>
      <c r="C57" s="48">
        <v>3.5</v>
      </c>
      <c r="D57" s="49">
        <v>88.9</v>
      </c>
      <c r="E57" s="50">
        <v>72</v>
      </c>
      <c r="F57" s="51">
        <v>0.93</v>
      </c>
      <c r="G57" s="87">
        <v>0.12</v>
      </c>
      <c r="H57" s="53">
        <v>0.08</v>
      </c>
      <c r="I57" s="54">
        <v>0.005</v>
      </c>
    </row>
    <row r="58" spans="1:9" ht="16.5" thickTop="1">
      <c r="A58" s="37" t="s">
        <v>72</v>
      </c>
      <c r="B58" s="38" t="s">
        <v>27</v>
      </c>
      <c r="C58" s="39">
        <v>1</v>
      </c>
      <c r="D58" s="40">
        <v>25.4</v>
      </c>
      <c r="E58" s="41">
        <v>197</v>
      </c>
      <c r="F58" s="42">
        <v>0.91</v>
      </c>
      <c r="G58" s="86">
        <v>0.15</v>
      </c>
      <c r="H58" s="44">
        <v>0.05</v>
      </c>
      <c r="I58" s="45">
        <v>0.004</v>
      </c>
    </row>
    <row r="59" spans="1:9" ht="15.75">
      <c r="A59" s="37" t="s">
        <v>73</v>
      </c>
      <c r="B59" s="38"/>
      <c r="C59" s="39">
        <v>2</v>
      </c>
      <c r="D59" s="40">
        <v>50.8</v>
      </c>
      <c r="E59" s="41">
        <v>98</v>
      </c>
      <c r="F59" s="42">
        <v>0.94</v>
      </c>
      <c r="G59" s="86">
        <v>0.11</v>
      </c>
      <c r="H59" s="44">
        <v>0.06</v>
      </c>
      <c r="I59" s="45">
        <v>0.004</v>
      </c>
    </row>
    <row r="60" spans="1:9" ht="16.5" thickBot="1">
      <c r="A60" s="46" t="s">
        <v>74</v>
      </c>
      <c r="B60" s="47"/>
      <c r="C60" s="48">
        <v>3</v>
      </c>
      <c r="D60" s="49">
        <v>76.2</v>
      </c>
      <c r="E60" s="50">
        <v>66</v>
      </c>
      <c r="F60" s="51">
        <v>0.95</v>
      </c>
      <c r="G60" s="87">
        <v>0.095</v>
      </c>
      <c r="H60" s="53">
        <v>0.07</v>
      </c>
      <c r="I60" s="54">
        <v>0.005</v>
      </c>
    </row>
    <row r="61" spans="1:9" ht="16.5" thickTop="1">
      <c r="A61" s="37" t="s">
        <v>75</v>
      </c>
      <c r="B61" s="38" t="s">
        <v>23</v>
      </c>
      <c r="C61" s="39">
        <v>0.6259842519685039</v>
      </c>
      <c r="D61" s="73">
        <v>15.9</v>
      </c>
      <c r="E61" s="41">
        <v>340</v>
      </c>
      <c r="F61" s="42">
        <v>0.93</v>
      </c>
      <c r="G61" s="43">
        <v>0.14359643753942464</v>
      </c>
      <c r="H61" s="44">
        <v>0.04</v>
      </c>
      <c r="I61" s="45">
        <v>0.003</v>
      </c>
    </row>
    <row r="62" spans="1:9" ht="15.75">
      <c r="A62" s="37" t="s">
        <v>76</v>
      </c>
      <c r="B62" s="38"/>
      <c r="C62" s="39">
        <v>1</v>
      </c>
      <c r="D62" s="73">
        <v>25.4</v>
      </c>
      <c r="E62" s="41">
        <v>208</v>
      </c>
      <c r="F62" s="42">
        <v>0.94</v>
      </c>
      <c r="G62" s="43">
        <v>0.1307466608170309</v>
      </c>
      <c r="H62" s="44">
        <v>0.05</v>
      </c>
      <c r="I62" s="45">
        <v>0.004</v>
      </c>
    </row>
    <row r="63" spans="1:9" ht="15.75">
      <c r="A63" s="37" t="s">
        <v>77</v>
      </c>
      <c r="B63" s="38"/>
      <c r="C63" s="39">
        <v>1.5</v>
      </c>
      <c r="D63" s="73">
        <v>38.1</v>
      </c>
      <c r="E63" s="41">
        <v>128</v>
      </c>
      <c r="F63" s="42">
        <v>0.95</v>
      </c>
      <c r="G63" s="43">
        <v>0.12118405153558319</v>
      </c>
      <c r="H63" s="44">
        <v>0.06</v>
      </c>
      <c r="I63" s="45">
        <v>0.004</v>
      </c>
    </row>
    <row r="64" spans="1:9" ht="15.75">
      <c r="A64" s="37" t="s">
        <v>78</v>
      </c>
      <c r="B64" s="38"/>
      <c r="C64" s="39">
        <v>2</v>
      </c>
      <c r="D64" s="73">
        <v>50.8</v>
      </c>
      <c r="E64" s="41">
        <v>102</v>
      </c>
      <c r="F64" s="42">
        <v>0.96</v>
      </c>
      <c r="G64" s="43">
        <v>0.10076453314053081</v>
      </c>
      <c r="H64" s="44">
        <v>0.07</v>
      </c>
      <c r="I64" s="45">
        <v>0.004</v>
      </c>
    </row>
    <row r="65" spans="1:9" ht="15.75">
      <c r="A65" s="55" t="s">
        <v>79</v>
      </c>
      <c r="B65" s="56"/>
      <c r="C65" s="57">
        <v>3.5</v>
      </c>
      <c r="D65" s="74">
        <v>88.9</v>
      </c>
      <c r="E65" s="59">
        <v>65</v>
      </c>
      <c r="F65" s="60">
        <v>0.97</v>
      </c>
      <c r="G65" s="61">
        <v>0.16260638719861456</v>
      </c>
      <c r="H65" s="62">
        <v>0.08</v>
      </c>
      <c r="I65" s="63">
        <v>0.005</v>
      </c>
    </row>
    <row r="66" spans="1:9" ht="15.75">
      <c r="A66" s="37" t="s">
        <v>80</v>
      </c>
      <c r="B66" s="38" t="s">
        <v>27</v>
      </c>
      <c r="C66" s="39">
        <v>0.6259842519685039</v>
      </c>
      <c r="D66" s="73">
        <v>15.9</v>
      </c>
      <c r="E66" s="41">
        <v>341</v>
      </c>
      <c r="F66" s="42">
        <v>0.87</v>
      </c>
      <c r="G66" s="43">
        <v>0.21768570205188378</v>
      </c>
      <c r="H66" s="44">
        <v>0.04</v>
      </c>
      <c r="I66" s="45">
        <v>0.003</v>
      </c>
    </row>
    <row r="67" spans="1:9" ht="15.75">
      <c r="A67" s="37" t="s">
        <v>81</v>
      </c>
      <c r="B67" s="38"/>
      <c r="C67" s="39">
        <v>1</v>
      </c>
      <c r="D67" s="73">
        <v>25.4</v>
      </c>
      <c r="E67" s="41">
        <v>207</v>
      </c>
      <c r="F67" s="42">
        <v>0.9</v>
      </c>
      <c r="G67" s="43">
        <v>0.18640963229985463</v>
      </c>
      <c r="H67" s="44">
        <v>0.05</v>
      </c>
      <c r="I67" s="45">
        <v>0.004</v>
      </c>
    </row>
    <row r="68" spans="1:9" ht="15.75">
      <c r="A68" s="37" t="s">
        <v>82</v>
      </c>
      <c r="B68" s="38"/>
      <c r="C68" s="39">
        <v>1.5</v>
      </c>
      <c r="D68" s="73">
        <v>38.1</v>
      </c>
      <c r="E68" s="41">
        <v>128</v>
      </c>
      <c r="F68" s="42">
        <v>0.91</v>
      </c>
      <c r="G68" s="43">
        <v>0.18199614540847578</v>
      </c>
      <c r="H68" s="44">
        <v>0.06</v>
      </c>
      <c r="I68" s="45">
        <v>0.004</v>
      </c>
    </row>
    <row r="69" spans="1:9" ht="15.75">
      <c r="A69" s="37" t="s">
        <v>83</v>
      </c>
      <c r="B69" s="38"/>
      <c r="C69" s="39">
        <v>2</v>
      </c>
      <c r="D69" s="73">
        <v>50.8</v>
      </c>
      <c r="E69" s="41">
        <v>102</v>
      </c>
      <c r="F69" s="42">
        <v>0.92</v>
      </c>
      <c r="G69" s="43">
        <v>0.16309086993037558</v>
      </c>
      <c r="H69" s="44">
        <v>0.07</v>
      </c>
      <c r="I69" s="45">
        <v>0.004</v>
      </c>
    </row>
    <row r="70" spans="1:9" ht="16.5" thickBot="1">
      <c r="A70" s="46" t="s">
        <v>84</v>
      </c>
      <c r="B70" s="47"/>
      <c r="C70" s="48">
        <v>3.5</v>
      </c>
      <c r="D70" s="75">
        <v>88.9</v>
      </c>
      <c r="E70" s="50">
        <v>85</v>
      </c>
      <c r="F70" s="51">
        <v>0.92</v>
      </c>
      <c r="G70" s="52">
        <v>0.11130648735080341</v>
      </c>
      <c r="H70" s="53">
        <v>0.08</v>
      </c>
      <c r="I70" s="54">
        <v>0.005</v>
      </c>
    </row>
    <row r="71" spans="1:9" ht="16.5" thickTop="1">
      <c r="A71" s="37" t="s">
        <v>85</v>
      </c>
      <c r="B71" s="38" t="s">
        <v>27</v>
      </c>
      <c r="C71" s="39">
        <v>1</v>
      </c>
      <c r="D71" s="40">
        <v>25.4</v>
      </c>
      <c r="E71" s="41">
        <v>207</v>
      </c>
      <c r="F71" s="42">
        <v>0.91</v>
      </c>
      <c r="G71" s="86">
        <v>0.1717489470000011</v>
      </c>
      <c r="H71" s="44">
        <v>0.05</v>
      </c>
      <c r="I71" s="45">
        <v>0.004</v>
      </c>
    </row>
    <row r="72" spans="1:9" ht="15.75">
      <c r="A72" s="37" t="s">
        <v>86</v>
      </c>
      <c r="B72" s="38"/>
      <c r="C72" s="39">
        <v>2</v>
      </c>
      <c r="D72" s="40">
        <v>50.8</v>
      </c>
      <c r="E72" s="41">
        <v>108</v>
      </c>
      <c r="F72" s="42">
        <v>0.93</v>
      </c>
      <c r="G72" s="86">
        <v>0.14625754900000132</v>
      </c>
      <c r="H72" s="44">
        <v>0.06</v>
      </c>
      <c r="I72" s="45">
        <v>0.004</v>
      </c>
    </row>
    <row r="73" spans="1:9" ht="16.5" thickBot="1">
      <c r="A73" s="46" t="s">
        <v>87</v>
      </c>
      <c r="B73" s="47"/>
      <c r="C73" s="48">
        <v>3</v>
      </c>
      <c r="D73" s="49">
        <v>76.2</v>
      </c>
      <c r="E73" s="50">
        <v>89</v>
      </c>
      <c r="F73" s="51">
        <v>0.94</v>
      </c>
      <c r="G73" s="87">
        <v>0.13276528800000342</v>
      </c>
      <c r="H73" s="53">
        <v>0.08</v>
      </c>
      <c r="I73" s="54">
        <v>0.005</v>
      </c>
    </row>
    <row r="74" spans="1:9" ht="16.5" thickTop="1">
      <c r="A74" s="88" t="s">
        <v>88</v>
      </c>
      <c r="B74" s="89" t="s">
        <v>27</v>
      </c>
      <c r="C74" s="90">
        <v>3.2992125984251968</v>
      </c>
      <c r="D74" s="91">
        <v>83.8</v>
      </c>
      <c r="E74" s="92">
        <v>213</v>
      </c>
      <c r="F74" s="93">
        <v>0.914</v>
      </c>
      <c r="G74" s="94">
        <v>0.05618462346485555</v>
      </c>
      <c r="H74" s="95">
        <v>0.03</v>
      </c>
      <c r="I74" s="96">
        <v>0.005</v>
      </c>
    </row>
    <row r="75" spans="1:9" ht="16.5" thickBot="1">
      <c r="A75" s="46" t="s">
        <v>89</v>
      </c>
      <c r="B75" s="47"/>
      <c r="C75" s="48">
        <v>5.5</v>
      </c>
      <c r="D75" s="49">
        <v>139.7</v>
      </c>
      <c r="E75" s="50">
        <v>108</v>
      </c>
      <c r="F75" s="51">
        <v>0.95</v>
      </c>
      <c r="G75" s="52">
        <v>0.038487373761694095</v>
      </c>
      <c r="H75" s="53">
        <v>0.04</v>
      </c>
      <c r="I75" s="54">
        <v>0.005</v>
      </c>
    </row>
    <row r="76" spans="1:9" ht="16.5" thickTop="1">
      <c r="A76" s="37" t="s">
        <v>90</v>
      </c>
      <c r="B76" s="38" t="s">
        <v>27</v>
      </c>
      <c r="C76" s="39">
        <v>2.2992125984251968</v>
      </c>
      <c r="D76" s="40">
        <v>58.4</v>
      </c>
      <c r="E76" s="41">
        <v>223</v>
      </c>
      <c r="F76" s="42">
        <v>0.89</v>
      </c>
      <c r="G76" s="43">
        <v>0.09552666478526513</v>
      </c>
      <c r="H76" s="44">
        <v>0.04</v>
      </c>
      <c r="I76" s="45">
        <v>0.005</v>
      </c>
    </row>
    <row r="77" spans="1:9" ht="16.5" thickBot="1">
      <c r="A77" s="46" t="s">
        <v>91</v>
      </c>
      <c r="B77" s="47"/>
      <c r="C77" s="48">
        <v>3.5</v>
      </c>
      <c r="D77" s="49">
        <v>88.9</v>
      </c>
      <c r="E77" s="50">
        <v>144</v>
      </c>
      <c r="F77" s="51">
        <v>0.925</v>
      </c>
      <c r="G77" s="52">
        <v>0.0721926040929001</v>
      </c>
      <c r="H77" s="53">
        <v>0.05</v>
      </c>
      <c r="I77" s="54">
        <v>0.005</v>
      </c>
    </row>
    <row r="78" spans="1:9" ht="16.5" thickTop="1">
      <c r="A78" s="37" t="s">
        <v>92</v>
      </c>
      <c r="B78" s="38" t="s">
        <v>27</v>
      </c>
      <c r="C78" s="39">
        <v>2.5</v>
      </c>
      <c r="D78" s="40">
        <v>63.5</v>
      </c>
      <c r="E78" s="41">
        <v>180</v>
      </c>
      <c r="F78" s="42">
        <v>0.909</v>
      </c>
      <c r="G78" s="43">
        <v>0.089</v>
      </c>
      <c r="H78" s="44">
        <v>0.05</v>
      </c>
      <c r="I78" s="45">
        <v>0.005</v>
      </c>
    </row>
    <row r="79" spans="1:9" ht="16.5" thickBot="1">
      <c r="A79" s="46" t="s">
        <v>93</v>
      </c>
      <c r="B79" s="47"/>
      <c r="C79" s="48">
        <v>4.5</v>
      </c>
      <c r="D79" s="49">
        <v>114.3</v>
      </c>
      <c r="E79" s="50">
        <v>125</v>
      </c>
      <c r="F79" s="51">
        <v>0.942</v>
      </c>
      <c r="G79" s="52">
        <v>0.053</v>
      </c>
      <c r="H79" s="53">
        <v>0.05</v>
      </c>
      <c r="I79" s="54">
        <v>0.005</v>
      </c>
    </row>
    <row r="80" spans="1:9" ht="16.5" thickTop="1">
      <c r="A80" s="37" t="s">
        <v>94</v>
      </c>
      <c r="B80" s="38" t="s">
        <v>23</v>
      </c>
      <c r="C80" s="39">
        <v>1.2</v>
      </c>
      <c r="D80" s="40">
        <v>30.5</v>
      </c>
      <c r="E80" s="85">
        <v>190</v>
      </c>
      <c r="F80" s="42">
        <v>0.972</v>
      </c>
      <c r="G80" s="43">
        <v>0.067</v>
      </c>
      <c r="H80" s="44">
        <v>0.04</v>
      </c>
      <c r="I80" s="45">
        <v>0.004</v>
      </c>
    </row>
    <row r="81" spans="1:9" ht="15.75">
      <c r="A81" s="37" t="s">
        <v>95</v>
      </c>
      <c r="B81" s="38"/>
      <c r="C81" s="39">
        <v>1.8</v>
      </c>
      <c r="D81" s="40">
        <v>45.7</v>
      </c>
      <c r="E81" s="85">
        <v>154</v>
      </c>
      <c r="F81" s="42">
        <v>0.98</v>
      </c>
      <c r="G81" s="43">
        <v>0.045</v>
      </c>
      <c r="H81" s="44">
        <v>0.04</v>
      </c>
      <c r="I81" s="45">
        <v>0.004</v>
      </c>
    </row>
    <row r="82" spans="1:9" ht="16.5" thickBot="1">
      <c r="A82" s="46" t="s">
        <v>96</v>
      </c>
      <c r="B82" s="47"/>
      <c r="C82" s="48">
        <v>2.4</v>
      </c>
      <c r="D82" s="49">
        <v>61</v>
      </c>
      <c r="E82" s="97">
        <v>108</v>
      </c>
      <c r="F82" s="51">
        <v>0.984</v>
      </c>
      <c r="G82" s="52">
        <v>0.04</v>
      </c>
      <c r="H82" s="53">
        <v>0.05</v>
      </c>
      <c r="I82" s="54">
        <v>0.005</v>
      </c>
    </row>
    <row r="83" spans="1:9" ht="16.5" thickTop="1">
      <c r="A83" s="37" t="s">
        <v>97</v>
      </c>
      <c r="B83" s="38" t="s">
        <v>37</v>
      </c>
      <c r="C83" s="39">
        <v>1</v>
      </c>
      <c r="D83" s="40">
        <v>25.4</v>
      </c>
      <c r="E83" s="85">
        <v>253</v>
      </c>
      <c r="F83" s="42">
        <v>0.772</v>
      </c>
      <c r="G83" s="86">
        <v>0.316</v>
      </c>
      <c r="H83" s="44">
        <v>0.04</v>
      </c>
      <c r="I83" s="45">
        <v>0.004</v>
      </c>
    </row>
    <row r="84" spans="1:9" ht="15.75">
      <c r="A84" s="37" t="s">
        <v>98</v>
      </c>
      <c r="B84" s="38"/>
      <c r="C84" s="39">
        <v>1.5</v>
      </c>
      <c r="D84" s="40">
        <v>38.1</v>
      </c>
      <c r="E84" s="85">
        <v>164</v>
      </c>
      <c r="F84" s="42">
        <v>0.78</v>
      </c>
      <c r="G84" s="86">
        <v>0.308</v>
      </c>
      <c r="H84" s="44">
        <v>0.05</v>
      </c>
      <c r="I84" s="45">
        <v>0.004</v>
      </c>
    </row>
    <row r="85" spans="1:9" ht="15.75">
      <c r="A85" s="37" t="s">
        <v>99</v>
      </c>
      <c r="B85" s="38"/>
      <c r="C85" s="39">
        <v>2</v>
      </c>
      <c r="D85" s="40">
        <v>50.8</v>
      </c>
      <c r="E85" s="85">
        <v>115</v>
      </c>
      <c r="F85" s="42">
        <v>0.791</v>
      </c>
      <c r="G85" s="86">
        <v>0.298</v>
      </c>
      <c r="H85" s="44">
        <v>0.05</v>
      </c>
      <c r="I85" s="45">
        <v>0.004</v>
      </c>
    </row>
    <row r="86" spans="1:9" ht="16.5" thickBot="1">
      <c r="A86" s="46" t="s">
        <v>100</v>
      </c>
      <c r="B86" s="47"/>
      <c r="C86" s="48">
        <v>3</v>
      </c>
      <c r="D86" s="49">
        <v>76.2</v>
      </c>
      <c r="E86" s="97">
        <v>92</v>
      </c>
      <c r="F86" s="51">
        <v>0.752</v>
      </c>
      <c r="G86" s="87">
        <v>0.336</v>
      </c>
      <c r="H86" s="53">
        <v>0.06</v>
      </c>
      <c r="I86" s="54">
        <v>0.005</v>
      </c>
    </row>
    <row r="87" spans="1:9" ht="16.5" thickTop="1">
      <c r="A87" s="37" t="s">
        <v>101</v>
      </c>
      <c r="B87" s="38" t="s">
        <v>27</v>
      </c>
      <c r="C87" s="39">
        <v>0.6259842519685039</v>
      </c>
      <c r="D87" s="40">
        <v>15.9</v>
      </c>
      <c r="E87" s="41">
        <v>300</v>
      </c>
      <c r="F87" s="42">
        <v>0.89</v>
      </c>
      <c r="G87" s="43">
        <v>0.2164219596200875</v>
      </c>
      <c r="H87" s="44">
        <v>0.05</v>
      </c>
      <c r="I87" s="45">
        <v>0.003</v>
      </c>
    </row>
    <row r="88" spans="1:9" ht="15.75">
      <c r="A88" s="37" t="s">
        <v>102</v>
      </c>
      <c r="B88" s="38"/>
      <c r="C88" s="39">
        <v>1</v>
      </c>
      <c r="D88" s="40">
        <v>25.4</v>
      </c>
      <c r="E88" s="41">
        <v>180</v>
      </c>
      <c r="F88" s="42">
        <v>0.927</v>
      </c>
      <c r="G88" s="43">
        <v>0.166</v>
      </c>
      <c r="H88" s="44">
        <v>0.06</v>
      </c>
      <c r="I88" s="45">
        <v>0.004</v>
      </c>
    </row>
    <row r="89" spans="1:9" ht="15.75">
      <c r="A89" s="37" t="s">
        <v>103</v>
      </c>
      <c r="B89" s="38"/>
      <c r="C89" s="39">
        <v>1.5</v>
      </c>
      <c r="D89" s="40">
        <v>38.1</v>
      </c>
      <c r="E89" s="41">
        <v>122</v>
      </c>
      <c r="F89" s="42">
        <v>0.94</v>
      </c>
      <c r="G89" s="43">
        <v>0.159</v>
      </c>
      <c r="H89" s="44">
        <v>0.07</v>
      </c>
      <c r="I89" s="45">
        <v>0.004</v>
      </c>
    </row>
    <row r="90" spans="1:9" ht="15.75">
      <c r="A90" s="55" t="s">
        <v>104</v>
      </c>
      <c r="B90" s="56"/>
      <c r="C90" s="57">
        <v>2</v>
      </c>
      <c r="D90" s="58">
        <v>50.8</v>
      </c>
      <c r="E90" s="59">
        <v>90</v>
      </c>
      <c r="F90" s="60">
        <v>0.952</v>
      </c>
      <c r="G90" s="61">
        <v>0.138</v>
      </c>
      <c r="H90" s="62">
        <v>0.08</v>
      </c>
      <c r="I90" s="63">
        <v>0.004</v>
      </c>
    </row>
    <row r="91" spans="1:9" ht="15.75">
      <c r="A91" s="37" t="s">
        <v>105</v>
      </c>
      <c r="B91" s="38" t="s">
        <v>23</v>
      </c>
      <c r="C91" s="39">
        <v>1</v>
      </c>
      <c r="D91" s="73">
        <v>25.4</v>
      </c>
      <c r="E91" s="41">
        <v>203</v>
      </c>
      <c r="F91" s="42">
        <v>0.962</v>
      </c>
      <c r="G91" s="43">
        <v>0.09268904042443314</v>
      </c>
      <c r="H91" s="44">
        <v>0.05</v>
      </c>
      <c r="I91" s="45">
        <v>0.004</v>
      </c>
    </row>
    <row r="92" spans="1:9" ht="16.5" thickBot="1">
      <c r="A92" s="46" t="s">
        <v>106</v>
      </c>
      <c r="B92" s="47"/>
      <c r="C92" s="48">
        <v>2</v>
      </c>
      <c r="D92" s="75">
        <v>50.8</v>
      </c>
      <c r="E92" s="50">
        <v>92</v>
      </c>
      <c r="F92" s="51">
        <v>0.977</v>
      </c>
      <c r="G92" s="52">
        <v>0.07269505273454481</v>
      </c>
      <c r="H92" s="53">
        <v>0.07</v>
      </c>
      <c r="I92" s="54">
        <v>0.004</v>
      </c>
    </row>
    <row r="93" spans="1:9" ht="16.5" thickTop="1">
      <c r="A93" s="37" t="s">
        <v>107</v>
      </c>
      <c r="B93" s="38" t="s">
        <v>23</v>
      </c>
      <c r="C93" s="39">
        <v>1</v>
      </c>
      <c r="D93" s="40">
        <v>25.4</v>
      </c>
      <c r="E93" s="85">
        <v>207</v>
      </c>
      <c r="F93" s="42">
        <v>0.962</v>
      </c>
      <c r="G93" s="86">
        <v>0.101</v>
      </c>
      <c r="H93" s="44">
        <v>0.04</v>
      </c>
      <c r="I93" s="45">
        <v>0.004</v>
      </c>
    </row>
    <row r="94" spans="1:9" ht="15.75">
      <c r="A94" s="37" t="s">
        <v>108</v>
      </c>
      <c r="B94" s="38"/>
      <c r="C94" s="39">
        <v>1.6</v>
      </c>
      <c r="D94" s="40">
        <v>40.6</v>
      </c>
      <c r="E94" s="85">
        <v>151</v>
      </c>
      <c r="F94" s="42">
        <v>0.971</v>
      </c>
      <c r="G94" s="86">
        <v>0.087</v>
      </c>
      <c r="H94" s="44">
        <v>0.05</v>
      </c>
      <c r="I94" s="45">
        <v>0.004</v>
      </c>
    </row>
    <row r="95" spans="1:9" ht="15.75">
      <c r="A95" s="37" t="s">
        <v>109</v>
      </c>
      <c r="B95" s="38"/>
      <c r="C95" s="39">
        <v>2</v>
      </c>
      <c r="D95" s="40">
        <v>50.8</v>
      </c>
      <c r="E95" s="85">
        <v>98</v>
      </c>
      <c r="F95" s="42">
        <v>0.977</v>
      </c>
      <c r="G95" s="86">
        <v>0.078</v>
      </c>
      <c r="H95" s="44">
        <v>0.06</v>
      </c>
      <c r="I95" s="45">
        <v>0.004</v>
      </c>
    </row>
    <row r="96" spans="1:9" ht="16.5" thickBot="1">
      <c r="A96" s="46" t="s">
        <v>110</v>
      </c>
      <c r="B96" s="47"/>
      <c r="C96" s="48">
        <v>2.8</v>
      </c>
      <c r="D96" s="49">
        <v>71.1</v>
      </c>
      <c r="E96" s="97">
        <v>79</v>
      </c>
      <c r="F96" s="51">
        <v>0.982</v>
      </c>
      <c r="G96" s="87">
        <v>0.07</v>
      </c>
      <c r="H96" s="53">
        <v>0.07</v>
      </c>
      <c r="I96" s="54">
        <v>0.005</v>
      </c>
    </row>
    <row r="97" spans="1:9" ht="17.25" thickBot="1" thickTop="1">
      <c r="A97" s="76" t="s">
        <v>111</v>
      </c>
      <c r="B97" s="77" t="s">
        <v>27</v>
      </c>
      <c r="C97" s="78">
        <v>3.7</v>
      </c>
      <c r="D97" s="79">
        <v>94</v>
      </c>
      <c r="E97" s="98">
        <v>92</v>
      </c>
      <c r="F97" s="81">
        <v>0.951</v>
      </c>
      <c r="G97" s="82">
        <v>0.12</v>
      </c>
      <c r="H97" s="83">
        <v>0.07</v>
      </c>
      <c r="I97" s="84">
        <v>0.005</v>
      </c>
    </row>
    <row r="98" spans="1:9" ht="16.5" thickTop="1">
      <c r="A98" s="37" t="s">
        <v>112</v>
      </c>
      <c r="B98" s="38" t="s">
        <v>37</v>
      </c>
      <c r="C98" s="39">
        <v>0.5</v>
      </c>
      <c r="D98" s="40">
        <v>12.7</v>
      </c>
      <c r="E98" s="41">
        <v>623</v>
      </c>
      <c r="F98" s="42">
        <v>0.73</v>
      </c>
      <c r="G98" s="86">
        <v>0.34</v>
      </c>
      <c r="H98" s="44">
        <v>0.03</v>
      </c>
      <c r="I98" s="45">
        <v>0.003</v>
      </c>
    </row>
    <row r="99" spans="1:9" ht="15.75">
      <c r="A99" s="37" t="s">
        <v>113</v>
      </c>
      <c r="B99" s="38"/>
      <c r="C99" s="39">
        <v>1</v>
      </c>
      <c r="D99" s="40">
        <v>25.4</v>
      </c>
      <c r="E99" s="41">
        <v>256</v>
      </c>
      <c r="F99" s="42">
        <v>0.74</v>
      </c>
      <c r="G99" s="86">
        <v>0.32</v>
      </c>
      <c r="H99" s="44">
        <v>0.04</v>
      </c>
      <c r="I99" s="45">
        <v>0.004</v>
      </c>
    </row>
    <row r="100" spans="1:9" ht="15.75">
      <c r="A100" s="37" t="s">
        <v>114</v>
      </c>
      <c r="B100" s="38"/>
      <c r="C100" s="39">
        <v>2</v>
      </c>
      <c r="D100" s="40">
        <v>50.8</v>
      </c>
      <c r="E100" s="41">
        <v>121</v>
      </c>
      <c r="F100" s="42">
        <v>0.77</v>
      </c>
      <c r="G100" s="86">
        <v>0.31</v>
      </c>
      <c r="H100" s="44">
        <v>0.05</v>
      </c>
      <c r="I100" s="45">
        <v>0.004</v>
      </c>
    </row>
    <row r="101" spans="1:9" ht="16.5" thickBot="1">
      <c r="A101" s="46" t="s">
        <v>115</v>
      </c>
      <c r="B101" s="47"/>
      <c r="C101" s="48">
        <v>3</v>
      </c>
      <c r="D101" s="49">
        <v>76.2</v>
      </c>
      <c r="E101" s="50">
        <v>92</v>
      </c>
      <c r="F101" s="51">
        <v>0.77</v>
      </c>
      <c r="G101" s="87">
        <v>0.3</v>
      </c>
      <c r="H101" s="53">
        <v>0.06</v>
      </c>
      <c r="I101" s="54">
        <v>0.005</v>
      </c>
    </row>
    <row r="102" spans="1:9" ht="16.5" thickTop="1">
      <c r="A102" s="37" t="s">
        <v>116</v>
      </c>
      <c r="B102" s="38"/>
      <c r="C102" s="39">
        <v>1</v>
      </c>
      <c r="D102" s="40">
        <v>25.4</v>
      </c>
      <c r="E102" s="41">
        <v>168</v>
      </c>
      <c r="F102" s="42">
        <v>0.9775</v>
      </c>
      <c r="G102" s="43">
        <v>0.09325838632370073</v>
      </c>
      <c r="H102" s="44">
        <v>0.05</v>
      </c>
      <c r="I102" s="45">
        <v>0.004</v>
      </c>
    </row>
    <row r="103" spans="1:9" ht="15.75">
      <c r="A103" s="37" t="s">
        <v>117</v>
      </c>
      <c r="B103" s="38"/>
      <c r="C103" s="39">
        <v>1.5</v>
      </c>
      <c r="D103" s="40">
        <v>38.1</v>
      </c>
      <c r="E103" s="41">
        <v>123.5</v>
      </c>
      <c r="F103" s="42">
        <v>0.978</v>
      </c>
      <c r="G103" s="43">
        <v>0.09178554463014009</v>
      </c>
      <c r="H103" s="44">
        <v>0.05</v>
      </c>
      <c r="I103" s="45">
        <v>0.004</v>
      </c>
    </row>
    <row r="104" spans="1:9" ht="15.75">
      <c r="A104" s="37" t="s">
        <v>118</v>
      </c>
      <c r="B104" s="38"/>
      <c r="C104" s="39">
        <v>2</v>
      </c>
      <c r="D104" s="40">
        <v>50.8</v>
      </c>
      <c r="E104" s="41">
        <v>96.33333333333333</v>
      </c>
      <c r="F104" s="42">
        <v>0.9783333333333332</v>
      </c>
      <c r="G104" s="43">
        <v>0.09319520035891093</v>
      </c>
      <c r="H104" s="44">
        <v>0.06</v>
      </c>
      <c r="I104" s="45">
        <v>0.004</v>
      </c>
    </row>
    <row r="105" spans="1:9" ht="15.75">
      <c r="A105" s="37" t="s">
        <v>119</v>
      </c>
      <c r="B105" s="38"/>
      <c r="C105" s="39">
        <v>2.5</v>
      </c>
      <c r="D105" s="40">
        <v>63.5</v>
      </c>
      <c r="E105" s="41">
        <v>82</v>
      </c>
      <c r="F105" s="42">
        <v>0.982</v>
      </c>
      <c r="G105" s="43">
        <v>0.08372185520417876</v>
      </c>
      <c r="H105" s="44">
        <v>0.06</v>
      </c>
      <c r="I105" s="45">
        <v>0.005</v>
      </c>
    </row>
    <row r="106" spans="1:9" ht="16.5" thickBot="1">
      <c r="A106" s="46" t="s">
        <v>120</v>
      </c>
      <c r="B106" s="47"/>
      <c r="C106" s="48">
        <v>3</v>
      </c>
      <c r="D106" s="49">
        <v>76.2</v>
      </c>
      <c r="E106" s="50">
        <v>66</v>
      </c>
      <c r="F106" s="51">
        <v>0.984</v>
      </c>
      <c r="G106" s="52">
        <v>0.07530239622208541</v>
      </c>
      <c r="H106" s="53">
        <v>0.07</v>
      </c>
      <c r="I106" s="54">
        <v>0.005</v>
      </c>
    </row>
    <row r="107" spans="1:9" ht="16.5" thickTop="1">
      <c r="A107" s="37" t="s">
        <v>121</v>
      </c>
      <c r="B107" s="38" t="s">
        <v>23</v>
      </c>
      <c r="C107" s="39">
        <v>0.6259842519685039</v>
      </c>
      <c r="D107" s="40">
        <v>15.9</v>
      </c>
      <c r="E107" s="41">
        <v>348.4</v>
      </c>
      <c r="F107" s="42">
        <v>0.9312000000000001</v>
      </c>
      <c r="G107" s="43">
        <v>0.1391013191883151</v>
      </c>
      <c r="H107" s="44">
        <v>0.04</v>
      </c>
      <c r="I107" s="45">
        <v>0.003</v>
      </c>
    </row>
    <row r="108" spans="1:9" ht="15.75">
      <c r="A108" s="37" t="s">
        <v>122</v>
      </c>
      <c r="B108" s="38"/>
      <c r="C108" s="39">
        <v>1</v>
      </c>
      <c r="D108" s="40">
        <v>25.4</v>
      </c>
      <c r="E108" s="41">
        <v>210.07142857142858</v>
      </c>
      <c r="F108" s="42">
        <v>0.9425384615384614</v>
      </c>
      <c r="G108" s="43">
        <v>0.12583659990032212</v>
      </c>
      <c r="H108" s="44">
        <v>0.05</v>
      </c>
      <c r="I108" s="45">
        <v>0.004</v>
      </c>
    </row>
    <row r="109" spans="1:9" ht="15.75">
      <c r="A109" s="37" t="s">
        <v>123</v>
      </c>
      <c r="B109" s="38"/>
      <c r="C109" s="39">
        <v>1.3779527559055118</v>
      </c>
      <c r="D109" s="40">
        <v>35</v>
      </c>
      <c r="E109" s="41">
        <v>139.6</v>
      </c>
      <c r="F109" s="42">
        <v>0.9556000000000001</v>
      </c>
      <c r="G109" s="43">
        <v>0.10814652215867177</v>
      </c>
      <c r="H109" s="44">
        <v>0.05</v>
      </c>
      <c r="I109" s="45">
        <v>0.004</v>
      </c>
    </row>
    <row r="110" spans="1:9" ht="15.75">
      <c r="A110" s="37" t="s">
        <v>124</v>
      </c>
      <c r="B110" s="38"/>
      <c r="C110" s="39">
        <v>1.5</v>
      </c>
      <c r="D110" s="40">
        <v>38.1</v>
      </c>
      <c r="E110" s="41">
        <v>137</v>
      </c>
      <c r="F110" s="42">
        <v>0.9514000000000001</v>
      </c>
      <c r="G110" s="43">
        <v>0.11467547313971271</v>
      </c>
      <c r="H110" s="44">
        <v>0.06</v>
      </c>
      <c r="I110" s="45">
        <v>0.004</v>
      </c>
    </row>
    <row r="111" spans="1:9" ht="15.75">
      <c r="A111" s="37" t="s">
        <v>125</v>
      </c>
      <c r="B111" s="38"/>
      <c r="C111" s="39">
        <v>2</v>
      </c>
      <c r="D111" s="40">
        <v>50.8</v>
      </c>
      <c r="E111" s="41">
        <v>105.41666666666667</v>
      </c>
      <c r="F111" s="42">
        <v>0.9561818181818181</v>
      </c>
      <c r="G111" s="43">
        <v>0.10445381164222378</v>
      </c>
      <c r="H111" s="44">
        <v>0.06</v>
      </c>
      <c r="I111" s="45">
        <v>0.004</v>
      </c>
    </row>
    <row r="112" spans="1:9" ht="15.75">
      <c r="A112" s="37" t="s">
        <v>126</v>
      </c>
      <c r="B112" s="38"/>
      <c r="C112" s="39">
        <v>3</v>
      </c>
      <c r="D112" s="40">
        <v>76.2</v>
      </c>
      <c r="E112" s="41">
        <v>70.66666666666667</v>
      </c>
      <c r="F112" s="42">
        <v>0.965</v>
      </c>
      <c r="G112" s="43">
        <v>0.0801447913640608</v>
      </c>
      <c r="H112" s="44">
        <v>0.07</v>
      </c>
      <c r="I112" s="45">
        <v>0.005</v>
      </c>
    </row>
    <row r="113" spans="1:9" ht="15.75">
      <c r="A113" s="55" t="s">
        <v>127</v>
      </c>
      <c r="B113" s="56"/>
      <c r="C113" s="57">
        <v>3.5</v>
      </c>
      <c r="D113" s="58">
        <v>88.9</v>
      </c>
      <c r="E113" s="59">
        <v>65.5</v>
      </c>
      <c r="F113" s="60">
        <v>0.97</v>
      </c>
      <c r="G113" s="61">
        <v>0.07547519910952055</v>
      </c>
      <c r="H113" s="62">
        <v>0.07</v>
      </c>
      <c r="I113" s="63">
        <v>0.005</v>
      </c>
    </row>
    <row r="114" spans="1:9" ht="15.75">
      <c r="A114" s="37" t="s">
        <v>128</v>
      </c>
      <c r="B114" s="38" t="s">
        <v>27</v>
      </c>
      <c r="C114" s="39">
        <v>0.6259842519685039</v>
      </c>
      <c r="D114" s="40">
        <v>15.9</v>
      </c>
      <c r="E114" s="41">
        <v>344</v>
      </c>
      <c r="F114" s="42">
        <v>0.87</v>
      </c>
      <c r="G114" s="43">
        <v>0.21751590013649347</v>
      </c>
      <c r="H114" s="44">
        <v>0.04</v>
      </c>
      <c r="I114" s="45">
        <v>0.003</v>
      </c>
    </row>
    <row r="115" spans="1:9" ht="15.75">
      <c r="A115" s="37" t="s">
        <v>129</v>
      </c>
      <c r="B115" s="38"/>
      <c r="C115" s="39">
        <v>1</v>
      </c>
      <c r="D115" s="40">
        <v>25.4</v>
      </c>
      <c r="E115" s="41">
        <v>212</v>
      </c>
      <c r="F115" s="42">
        <v>0.8974</v>
      </c>
      <c r="G115" s="43">
        <v>0.18698525950258096</v>
      </c>
      <c r="H115" s="44">
        <v>0.05</v>
      </c>
      <c r="I115" s="45">
        <v>0.004</v>
      </c>
    </row>
    <row r="116" spans="1:9" ht="15.75">
      <c r="A116" s="37" t="s">
        <v>130</v>
      </c>
      <c r="B116" s="38"/>
      <c r="C116" s="39">
        <v>1.3779527559055118</v>
      </c>
      <c r="D116" s="40">
        <v>35</v>
      </c>
      <c r="E116" s="41">
        <v>155.5</v>
      </c>
      <c r="F116" s="42">
        <v>0.906</v>
      </c>
      <c r="G116" s="43">
        <v>0.17024540020975126</v>
      </c>
      <c r="H116" s="44">
        <v>0.05</v>
      </c>
      <c r="I116" s="45">
        <v>0.004</v>
      </c>
    </row>
    <row r="117" spans="1:9" ht="15.75">
      <c r="A117" s="37" t="s">
        <v>131</v>
      </c>
      <c r="B117" s="38"/>
      <c r="C117" s="39">
        <v>1.5</v>
      </c>
      <c r="D117" s="40">
        <v>38.1</v>
      </c>
      <c r="E117" s="41">
        <v>128</v>
      </c>
      <c r="F117" s="42">
        <v>0.91</v>
      </c>
      <c r="G117" s="43">
        <v>0.1824336428680709</v>
      </c>
      <c r="H117" s="44">
        <v>0.06</v>
      </c>
      <c r="I117" s="45">
        <v>0.004</v>
      </c>
    </row>
    <row r="118" spans="1:9" ht="15.75">
      <c r="A118" s="37" t="s">
        <v>132</v>
      </c>
      <c r="B118" s="38"/>
      <c r="C118" s="39">
        <v>2</v>
      </c>
      <c r="D118" s="40">
        <v>50.8</v>
      </c>
      <c r="E118" s="41">
        <v>107</v>
      </c>
      <c r="F118" s="42">
        <v>0.91975</v>
      </c>
      <c r="G118" s="43">
        <v>0.15853601330715827</v>
      </c>
      <c r="H118" s="44">
        <v>0.07</v>
      </c>
      <c r="I118" s="45">
        <v>0.004</v>
      </c>
    </row>
    <row r="119" spans="1:9" ht="15.75">
      <c r="A119" s="55" t="s">
        <v>133</v>
      </c>
      <c r="B119" s="56"/>
      <c r="C119" s="57">
        <v>3.5</v>
      </c>
      <c r="D119" s="58">
        <v>88.9</v>
      </c>
      <c r="E119" s="59">
        <v>80.33333333333333</v>
      </c>
      <c r="F119" s="60">
        <v>0.93</v>
      </c>
      <c r="G119" s="61">
        <v>0.11114747721655605</v>
      </c>
      <c r="H119" s="62">
        <v>0.07</v>
      </c>
      <c r="I119" s="63">
        <v>0.005</v>
      </c>
    </row>
    <row r="120" spans="1:9" ht="15.75">
      <c r="A120" s="37" t="s">
        <v>134</v>
      </c>
      <c r="B120" s="38" t="s">
        <v>37</v>
      </c>
      <c r="C120" s="39">
        <v>1</v>
      </c>
      <c r="D120" s="40">
        <v>25.4</v>
      </c>
      <c r="E120" s="41">
        <v>212.75</v>
      </c>
      <c r="F120" s="42">
        <v>0.7405</v>
      </c>
      <c r="G120" s="43">
        <v>0.3059355118727873</v>
      </c>
      <c r="H120" s="44">
        <v>0.05</v>
      </c>
      <c r="I120" s="45">
        <v>0.004</v>
      </c>
    </row>
    <row r="121" spans="1:9" ht="16.5" thickBot="1">
      <c r="A121" s="37" t="s">
        <v>135</v>
      </c>
      <c r="B121" s="38"/>
      <c r="C121" s="39">
        <v>2</v>
      </c>
      <c r="D121" s="40">
        <v>50.8</v>
      </c>
      <c r="E121" s="41">
        <v>119.25</v>
      </c>
      <c r="F121" s="42">
        <v>0.77825</v>
      </c>
      <c r="G121" s="43">
        <v>0.2725798709293683</v>
      </c>
      <c r="H121" s="44">
        <v>0.07</v>
      </c>
      <c r="I121" s="45">
        <v>0.004</v>
      </c>
    </row>
    <row r="122" spans="1:9" ht="16.5" thickTop="1">
      <c r="A122" s="88" t="s">
        <v>136</v>
      </c>
      <c r="B122" s="89" t="s">
        <v>23</v>
      </c>
      <c r="C122" s="90">
        <v>1.5</v>
      </c>
      <c r="D122" s="99">
        <v>38.1</v>
      </c>
      <c r="E122" s="92">
        <v>135</v>
      </c>
      <c r="F122" s="93">
        <v>0.965</v>
      </c>
      <c r="G122" s="94">
        <v>0.09346558307907683</v>
      </c>
      <c r="H122" s="95">
        <v>0.06</v>
      </c>
      <c r="I122" s="96">
        <v>0.004</v>
      </c>
    </row>
    <row r="123" spans="1:9" ht="15.75">
      <c r="A123" s="55" t="s">
        <v>137</v>
      </c>
      <c r="B123" s="56"/>
      <c r="C123" s="57">
        <v>2</v>
      </c>
      <c r="D123" s="74">
        <v>50.8</v>
      </c>
      <c r="E123" s="59">
        <v>105</v>
      </c>
      <c r="F123" s="60">
        <v>0.975</v>
      </c>
      <c r="G123" s="61">
        <v>0.07272800607211989</v>
      </c>
      <c r="H123" s="62">
        <v>0.06</v>
      </c>
      <c r="I123" s="63">
        <v>0.004</v>
      </c>
    </row>
    <row r="124" spans="1:9" ht="15.75">
      <c r="A124" s="100" t="s">
        <v>138</v>
      </c>
      <c r="B124" s="101" t="s">
        <v>27</v>
      </c>
      <c r="C124" s="102">
        <v>1</v>
      </c>
      <c r="D124" s="103">
        <v>25.4</v>
      </c>
      <c r="E124" s="104">
        <v>190</v>
      </c>
      <c r="F124" s="105">
        <v>0.94</v>
      </c>
      <c r="G124" s="106">
        <v>0.12880484244199783</v>
      </c>
      <c r="H124" s="107">
        <v>0.05</v>
      </c>
      <c r="I124" s="108">
        <v>0.004</v>
      </c>
    </row>
    <row r="125" spans="1:9" ht="15.75">
      <c r="A125" s="37" t="s">
        <v>139</v>
      </c>
      <c r="B125" s="38"/>
      <c r="C125" s="39">
        <v>1.5</v>
      </c>
      <c r="D125" s="73">
        <v>38.1</v>
      </c>
      <c r="E125" s="41">
        <v>150</v>
      </c>
      <c r="F125" s="42">
        <v>0.942</v>
      </c>
      <c r="G125" s="43">
        <v>0.11036084305583213</v>
      </c>
      <c r="H125" s="44">
        <v>0.06</v>
      </c>
      <c r="I125" s="45">
        <v>0.004</v>
      </c>
    </row>
    <row r="126" spans="1:9" ht="15.75">
      <c r="A126" s="37" t="s">
        <v>140</v>
      </c>
      <c r="B126" s="38"/>
      <c r="C126" s="39">
        <v>2</v>
      </c>
      <c r="D126" s="73">
        <v>50.8</v>
      </c>
      <c r="E126" s="41">
        <v>103.25</v>
      </c>
      <c r="F126" s="42">
        <v>0.94125</v>
      </c>
      <c r="G126" s="43">
        <v>0.1277874387225844</v>
      </c>
      <c r="H126" s="44">
        <v>0.07</v>
      </c>
      <c r="I126" s="45">
        <v>0.004</v>
      </c>
    </row>
    <row r="127" spans="1:9" ht="16.5" thickBot="1">
      <c r="A127" s="46" t="s">
        <v>141</v>
      </c>
      <c r="B127" s="47"/>
      <c r="C127" s="48">
        <v>3.5</v>
      </c>
      <c r="D127" s="75">
        <v>88.9</v>
      </c>
      <c r="E127" s="50">
        <v>75</v>
      </c>
      <c r="F127" s="51">
        <v>0.96</v>
      </c>
      <c r="G127" s="52">
        <v>0.07541588907840925</v>
      </c>
      <c r="H127" s="53">
        <v>0.07</v>
      </c>
      <c r="I127" s="54">
        <v>0.005</v>
      </c>
    </row>
    <row r="128" spans="1:9" ht="16.5" thickTop="1">
      <c r="A128" s="37" t="s">
        <v>142</v>
      </c>
      <c r="B128" s="85"/>
      <c r="C128" s="39">
        <v>0.37401574803149606</v>
      </c>
      <c r="D128" s="40">
        <v>9.5</v>
      </c>
      <c r="E128" s="41">
        <v>474.7143</v>
      </c>
      <c r="F128" s="42">
        <v>0.624</v>
      </c>
      <c r="G128" s="43">
        <v>0.4667734431361374</v>
      </c>
      <c r="H128" s="44">
        <v>0.03</v>
      </c>
      <c r="I128" s="45">
        <v>0.003</v>
      </c>
    </row>
    <row r="129" spans="1:9" ht="15.75">
      <c r="A129" s="37" t="s">
        <v>143</v>
      </c>
      <c r="B129" s="85"/>
      <c r="C129" s="39">
        <v>0.5</v>
      </c>
      <c r="D129" s="40">
        <v>12.7</v>
      </c>
      <c r="E129" s="41">
        <v>368.3527</v>
      </c>
      <c r="F129" s="42">
        <v>0.64</v>
      </c>
      <c r="G129" s="43">
        <v>0.4884115414025313</v>
      </c>
      <c r="H129" s="44">
        <v>0.03</v>
      </c>
      <c r="I129" s="45">
        <v>0.003</v>
      </c>
    </row>
    <row r="130" spans="1:9" ht="15.75">
      <c r="A130" s="37" t="s">
        <v>144</v>
      </c>
      <c r="B130" s="85"/>
      <c r="C130" s="39">
        <v>0.6259842519685039</v>
      </c>
      <c r="D130" s="40">
        <v>15.9</v>
      </c>
      <c r="E130" s="41">
        <v>310</v>
      </c>
      <c r="F130" s="42">
        <v>0.6751666666666667</v>
      </c>
      <c r="G130" s="43">
        <v>0.43380249281668404</v>
      </c>
      <c r="H130" s="44">
        <v>0.03</v>
      </c>
      <c r="I130" s="45">
        <v>0.003</v>
      </c>
    </row>
    <row r="131" spans="1:9" ht="15.75">
      <c r="A131" s="37" t="s">
        <v>145</v>
      </c>
      <c r="B131" s="85"/>
      <c r="C131" s="39">
        <v>0.751968503937008</v>
      </c>
      <c r="D131" s="40">
        <v>19.1</v>
      </c>
      <c r="E131" s="41">
        <v>265.594375</v>
      </c>
      <c r="F131" s="42">
        <v>0.733</v>
      </c>
      <c r="G131" s="43">
        <v>0.3741611878036773</v>
      </c>
      <c r="H131" s="44">
        <v>0.03</v>
      </c>
      <c r="I131" s="45">
        <v>0.003</v>
      </c>
    </row>
    <row r="132" spans="1:9" ht="15.75">
      <c r="A132" s="37" t="s">
        <v>146</v>
      </c>
      <c r="B132" s="85"/>
      <c r="C132" s="39">
        <v>1</v>
      </c>
      <c r="D132" s="40">
        <v>25.4</v>
      </c>
      <c r="E132" s="41">
        <v>187.88888888888889</v>
      </c>
      <c r="F132" s="42">
        <v>0.74</v>
      </c>
      <c r="G132" s="43">
        <v>0.40020243257395544</v>
      </c>
      <c r="H132" s="44">
        <v>0.04</v>
      </c>
      <c r="I132" s="45">
        <v>0.004</v>
      </c>
    </row>
    <row r="133" spans="1:9" ht="15.75">
      <c r="A133" s="37" t="s">
        <v>147</v>
      </c>
      <c r="B133" s="85"/>
      <c r="C133" s="39">
        <v>1.5</v>
      </c>
      <c r="D133" s="40">
        <v>38.1</v>
      </c>
      <c r="E133" s="41">
        <v>118.66666666666667</v>
      </c>
      <c r="F133" s="42">
        <v>0.705</v>
      </c>
      <c r="G133" s="43">
        <v>0.43752593854550254</v>
      </c>
      <c r="H133" s="44">
        <v>0.04</v>
      </c>
      <c r="I133" s="45">
        <v>0.004</v>
      </c>
    </row>
    <row r="134" spans="1:9" ht="15.75">
      <c r="A134" s="37" t="s">
        <v>148</v>
      </c>
      <c r="B134" s="85"/>
      <c r="C134" s="39">
        <v>2</v>
      </c>
      <c r="D134" s="40">
        <v>50.8</v>
      </c>
      <c r="E134" s="41">
        <v>92</v>
      </c>
      <c r="F134" s="42">
        <v>0.74</v>
      </c>
      <c r="G134" s="43">
        <v>0.33424475482939925</v>
      </c>
      <c r="H134" s="44">
        <v>0.06</v>
      </c>
      <c r="I134" s="45">
        <v>0.004</v>
      </c>
    </row>
    <row r="135" spans="1:9" ht="15.75">
      <c r="A135" s="55" t="s">
        <v>149</v>
      </c>
      <c r="B135" s="109"/>
      <c r="C135" s="57">
        <v>3</v>
      </c>
      <c r="D135" s="58">
        <v>76.2</v>
      </c>
      <c r="E135" s="59">
        <v>62</v>
      </c>
      <c r="F135" s="60">
        <v>0.765</v>
      </c>
      <c r="G135" s="61">
        <v>0.3694327685417058</v>
      </c>
      <c r="H135" s="62">
        <v>0.05</v>
      </c>
      <c r="I135" s="63">
        <v>0.005</v>
      </c>
    </row>
    <row r="136" spans="1:9" ht="15.75">
      <c r="A136" s="37" t="s">
        <v>150</v>
      </c>
      <c r="B136" s="38" t="s">
        <v>23</v>
      </c>
      <c r="C136" s="39">
        <v>0.2519685039370079</v>
      </c>
      <c r="D136" s="40">
        <v>6.4</v>
      </c>
      <c r="E136" s="41">
        <v>717</v>
      </c>
      <c r="F136" s="42">
        <v>0.7213333333333333</v>
      </c>
      <c r="G136" s="43">
        <v>0.42183888507410583</v>
      </c>
      <c r="H136" s="44">
        <v>0.02</v>
      </c>
      <c r="I136" s="45">
        <v>0.003</v>
      </c>
    </row>
    <row r="137" spans="1:9" ht="15.75">
      <c r="A137" s="37" t="s">
        <v>151</v>
      </c>
      <c r="B137" s="85"/>
      <c r="C137" s="39">
        <v>0.6259842519685039</v>
      </c>
      <c r="D137" s="40">
        <v>15.9</v>
      </c>
      <c r="E137" s="41">
        <v>331.6666666666667</v>
      </c>
      <c r="F137" s="42">
        <v>0.82</v>
      </c>
      <c r="G137" s="43">
        <v>0.19936516365210005</v>
      </c>
      <c r="H137" s="44">
        <v>0.03</v>
      </c>
      <c r="I137" s="45">
        <v>0.003</v>
      </c>
    </row>
    <row r="138" spans="1:9" ht="15.75">
      <c r="A138" s="37" t="s">
        <v>152</v>
      </c>
      <c r="B138" s="85"/>
      <c r="C138" s="39">
        <v>1</v>
      </c>
      <c r="D138" s="40">
        <v>25.4</v>
      </c>
      <c r="E138" s="41">
        <v>197</v>
      </c>
      <c r="F138" s="42">
        <v>0.884</v>
      </c>
      <c r="G138" s="43">
        <v>0.22738581878291012</v>
      </c>
      <c r="H138" s="44">
        <v>0.05</v>
      </c>
      <c r="I138" s="45">
        <v>0.004</v>
      </c>
    </row>
    <row r="139" spans="1:9" ht="15.75">
      <c r="A139" s="37" t="s">
        <v>153</v>
      </c>
      <c r="B139" s="85"/>
      <c r="C139" s="39">
        <v>1.5</v>
      </c>
      <c r="D139" s="40">
        <v>38.1</v>
      </c>
      <c r="E139" s="41">
        <v>131.33333333333334</v>
      </c>
      <c r="F139" s="42">
        <v>0.9</v>
      </c>
      <c r="G139" s="43">
        <v>0.19278882115802998</v>
      </c>
      <c r="H139" s="44">
        <v>0.05</v>
      </c>
      <c r="I139" s="45">
        <v>0.004</v>
      </c>
    </row>
    <row r="140" spans="1:9" ht="15.75">
      <c r="A140" s="37" t="s">
        <v>154</v>
      </c>
      <c r="B140" s="85"/>
      <c r="C140" s="39">
        <v>2</v>
      </c>
      <c r="D140" s="40">
        <v>50.8</v>
      </c>
      <c r="E140" s="41">
        <v>102.16666666666667</v>
      </c>
      <c r="F140" s="42">
        <v>0.9289999999999999</v>
      </c>
      <c r="G140" s="43">
        <v>0.15691844486641043</v>
      </c>
      <c r="H140" s="44">
        <v>0.06</v>
      </c>
      <c r="I140" s="45">
        <v>0.004</v>
      </c>
    </row>
    <row r="141" spans="1:9" ht="15.75">
      <c r="A141" s="55" t="s">
        <v>155</v>
      </c>
      <c r="B141" s="109"/>
      <c r="C141" s="57">
        <v>3.007874015748032</v>
      </c>
      <c r="D141" s="58">
        <v>76.4</v>
      </c>
      <c r="E141" s="59">
        <v>69</v>
      </c>
      <c r="F141" s="60">
        <v>0.95</v>
      </c>
      <c r="G141" s="61">
        <v>0.11592958677387805</v>
      </c>
      <c r="H141" s="62">
        <v>0.08</v>
      </c>
      <c r="I141" s="63">
        <v>0.005</v>
      </c>
    </row>
    <row r="142" spans="1:9" ht="15.75">
      <c r="A142" s="37" t="s">
        <v>156</v>
      </c>
      <c r="B142" s="38" t="s">
        <v>157</v>
      </c>
      <c r="C142" s="39">
        <v>0.2519685039370079</v>
      </c>
      <c r="D142" s="40">
        <v>6.4</v>
      </c>
      <c r="E142" s="41">
        <v>696</v>
      </c>
      <c r="F142" s="42">
        <v>0.55375</v>
      </c>
      <c r="G142" s="43">
        <v>0.5977423307682451</v>
      </c>
      <c r="H142" s="44">
        <v>0.02</v>
      </c>
      <c r="I142" s="45">
        <v>0.003</v>
      </c>
    </row>
    <row r="143" spans="1:9" ht="15.75">
      <c r="A143" s="37" t="s">
        <v>158</v>
      </c>
      <c r="B143" s="85"/>
      <c r="C143" s="39">
        <v>0.5</v>
      </c>
      <c r="D143" s="40">
        <v>12.7</v>
      </c>
      <c r="E143" s="41">
        <v>350.57142857142856</v>
      </c>
      <c r="F143" s="42">
        <v>0.7047142857142857</v>
      </c>
      <c r="G143" s="43">
        <v>0.43449370568401013</v>
      </c>
      <c r="H143" s="44">
        <v>0.03</v>
      </c>
      <c r="I143" s="45">
        <v>0.003</v>
      </c>
    </row>
    <row r="144" spans="1:9" ht="15.75">
      <c r="A144" s="37" t="s">
        <v>159</v>
      </c>
      <c r="B144" s="85"/>
      <c r="C144" s="39">
        <v>1</v>
      </c>
      <c r="D144" s="40">
        <v>25.4</v>
      </c>
      <c r="E144" s="41">
        <v>194.4</v>
      </c>
      <c r="F144" s="42">
        <v>0.7260000000000001</v>
      </c>
      <c r="G144" s="43">
        <v>0.38282416530582175</v>
      </c>
      <c r="H144" s="44">
        <v>0.04</v>
      </c>
      <c r="I144" s="45">
        <v>0.004</v>
      </c>
    </row>
    <row r="145" spans="1:9" ht="15.75">
      <c r="A145" s="37" t="s">
        <v>160</v>
      </c>
      <c r="B145" s="85"/>
      <c r="C145" s="39">
        <v>2</v>
      </c>
      <c r="D145" s="40">
        <v>50.8</v>
      </c>
      <c r="E145" s="41">
        <v>94</v>
      </c>
      <c r="F145" s="42">
        <v>0.7366666666666667</v>
      </c>
      <c r="G145" s="43">
        <v>0.38190227030346896</v>
      </c>
      <c r="H145" s="44">
        <v>0.06</v>
      </c>
      <c r="I145" s="45">
        <v>0.004</v>
      </c>
    </row>
    <row r="146" spans="1:9" ht="15.75">
      <c r="A146" s="55" t="s">
        <v>161</v>
      </c>
      <c r="B146" s="110"/>
      <c r="C146" s="57">
        <v>3</v>
      </c>
      <c r="D146" s="74">
        <v>76.2</v>
      </c>
      <c r="E146" s="59">
        <v>62</v>
      </c>
      <c r="F146" s="60">
        <v>0.78</v>
      </c>
      <c r="G146" s="61">
        <v>0.3380808474664984</v>
      </c>
      <c r="H146" s="62">
        <v>0.05</v>
      </c>
      <c r="I146" s="63">
        <v>0.005</v>
      </c>
    </row>
    <row r="147" spans="1:9" ht="15.75">
      <c r="A147" s="37" t="s">
        <v>162</v>
      </c>
      <c r="B147" s="38"/>
      <c r="C147" s="39">
        <v>0.5</v>
      </c>
      <c r="D147" s="73">
        <v>12.7</v>
      </c>
      <c r="E147" s="41">
        <v>390.5</v>
      </c>
      <c r="F147" s="42">
        <v>0.637</v>
      </c>
      <c r="G147" s="43">
        <v>0.46528823989937407</v>
      </c>
      <c r="H147" s="44">
        <v>0.03</v>
      </c>
      <c r="I147" s="45">
        <v>0.003</v>
      </c>
    </row>
    <row r="148" spans="1:9" ht="15.75">
      <c r="A148" s="37" t="s">
        <v>163</v>
      </c>
      <c r="B148" s="38"/>
      <c r="C148" s="39">
        <v>1</v>
      </c>
      <c r="D148" s="73">
        <v>25.4</v>
      </c>
      <c r="E148" s="41">
        <v>188</v>
      </c>
      <c r="F148" s="42">
        <v>0.7233333333333333</v>
      </c>
      <c r="G148" s="43">
        <v>0.407618164803599</v>
      </c>
      <c r="H148" s="44">
        <v>0.04</v>
      </c>
      <c r="I148" s="45">
        <v>0.004</v>
      </c>
    </row>
    <row r="149" spans="1:9" ht="15.75">
      <c r="A149" s="55" t="s">
        <v>164</v>
      </c>
      <c r="B149" s="56"/>
      <c r="C149" s="57">
        <v>1.5</v>
      </c>
      <c r="D149" s="74">
        <v>38.1</v>
      </c>
      <c r="E149" s="59">
        <v>134</v>
      </c>
      <c r="F149" s="60">
        <v>0.7355</v>
      </c>
      <c r="G149" s="61">
        <v>0.3870495472485687</v>
      </c>
      <c r="H149" s="62">
        <v>0.04</v>
      </c>
      <c r="I149" s="63">
        <v>0.004</v>
      </c>
    </row>
    <row r="150" spans="1:9" ht="15.75">
      <c r="A150" s="37" t="s">
        <v>165</v>
      </c>
      <c r="B150" s="38" t="s">
        <v>27</v>
      </c>
      <c r="C150" s="39">
        <v>0.6259842519685039</v>
      </c>
      <c r="D150" s="73">
        <v>15.9</v>
      </c>
      <c r="E150" s="41">
        <v>335.5</v>
      </c>
      <c r="F150" s="42">
        <v>0.87</v>
      </c>
      <c r="G150" s="43">
        <v>0.2183259541167423</v>
      </c>
      <c r="H150" s="44">
        <v>0.04</v>
      </c>
      <c r="I150" s="45">
        <v>0.003</v>
      </c>
    </row>
    <row r="151" spans="1:9" ht="16.5" thickBot="1">
      <c r="A151" s="46" t="s">
        <v>166</v>
      </c>
      <c r="B151" s="47"/>
      <c r="C151" s="48">
        <v>1</v>
      </c>
      <c r="D151" s="75">
        <v>25.4</v>
      </c>
      <c r="E151" s="50">
        <v>197.5</v>
      </c>
      <c r="F151" s="51">
        <v>0.82</v>
      </c>
      <c r="G151" s="52">
        <v>0.28428511131042355</v>
      </c>
      <c r="H151" s="53">
        <v>0.05</v>
      </c>
      <c r="I151" s="54">
        <v>0.004</v>
      </c>
    </row>
    <row r="152" spans="1:9" ht="16.5" thickTop="1">
      <c r="A152" s="37" t="s">
        <v>167</v>
      </c>
      <c r="B152" s="38" t="s">
        <v>27</v>
      </c>
      <c r="C152" s="39">
        <v>1</v>
      </c>
      <c r="D152" s="73">
        <v>25.4</v>
      </c>
      <c r="E152" s="41">
        <v>202</v>
      </c>
      <c r="F152" s="42">
        <v>0.9</v>
      </c>
      <c r="G152" s="43">
        <v>0.19873060955933805</v>
      </c>
      <c r="H152" s="44">
        <v>0.04</v>
      </c>
      <c r="I152" s="45">
        <v>0.004</v>
      </c>
    </row>
    <row r="153" spans="1:9" ht="15.75">
      <c r="A153" s="37" t="s">
        <v>168</v>
      </c>
      <c r="B153" s="38"/>
      <c r="C153" s="39">
        <v>2</v>
      </c>
      <c r="D153" s="73">
        <v>50.8</v>
      </c>
      <c r="E153" s="41">
        <v>108</v>
      </c>
      <c r="F153" s="42">
        <v>0.93</v>
      </c>
      <c r="G153" s="43">
        <v>0.14344978524103721</v>
      </c>
      <c r="H153" s="44">
        <v>0.06</v>
      </c>
      <c r="I153" s="45">
        <v>0.004</v>
      </c>
    </row>
    <row r="154" spans="1:9" ht="16.5" thickBot="1">
      <c r="A154" s="46" t="s">
        <v>169</v>
      </c>
      <c r="B154" s="47"/>
      <c r="C154" s="48">
        <v>3</v>
      </c>
      <c r="D154" s="75">
        <v>76.2</v>
      </c>
      <c r="E154" s="50">
        <v>89</v>
      </c>
      <c r="F154" s="51">
        <v>0.94</v>
      </c>
      <c r="G154" s="52">
        <v>0.09490349138606283</v>
      </c>
      <c r="H154" s="53">
        <v>0.08</v>
      </c>
      <c r="I154" s="54">
        <v>0.005</v>
      </c>
    </row>
    <row r="155" spans="1:9" ht="16.5" thickTop="1">
      <c r="A155" s="37" t="s">
        <v>170</v>
      </c>
      <c r="B155" s="38" t="s">
        <v>23</v>
      </c>
      <c r="C155" s="39">
        <f>7.6/25.4</f>
        <v>0.2992125984251969</v>
      </c>
      <c r="D155" s="40">
        <v>7.6</v>
      </c>
      <c r="E155" s="85">
        <v>315</v>
      </c>
      <c r="F155" s="42">
        <v>0.96</v>
      </c>
      <c r="G155" s="43">
        <v>0.1013843839612548</v>
      </c>
      <c r="H155" s="44">
        <v>0.03</v>
      </c>
      <c r="I155" s="45">
        <v>0.003</v>
      </c>
    </row>
    <row r="156" spans="1:9" ht="15.75">
      <c r="A156" s="37" t="s">
        <v>171</v>
      </c>
      <c r="B156" s="38"/>
      <c r="C156" s="39">
        <v>0.5</v>
      </c>
      <c r="D156" s="40">
        <v>12.7</v>
      </c>
      <c r="E156" s="85">
        <v>250</v>
      </c>
      <c r="F156" s="42">
        <v>0.975</v>
      </c>
      <c r="G156" s="43">
        <v>0.08688806435237051</v>
      </c>
      <c r="H156" s="44">
        <v>0.03</v>
      </c>
      <c r="I156" s="45">
        <v>0.003</v>
      </c>
    </row>
    <row r="157" spans="1:9" ht="15.75">
      <c r="A157" s="37" t="s">
        <v>172</v>
      </c>
      <c r="B157" s="38"/>
      <c r="C157" s="39">
        <v>1</v>
      </c>
      <c r="D157" s="40">
        <v>25.4</v>
      </c>
      <c r="E157" s="85">
        <v>160</v>
      </c>
      <c r="F157" s="42">
        <v>0.98</v>
      </c>
      <c r="G157" s="43">
        <v>0.07070239601100876</v>
      </c>
      <c r="H157" s="44">
        <v>0.04</v>
      </c>
      <c r="I157" s="45">
        <v>0.004</v>
      </c>
    </row>
    <row r="158" spans="1:9" ht="15.75">
      <c r="A158" s="37" t="s">
        <v>173</v>
      </c>
      <c r="B158" s="38"/>
      <c r="C158" s="39">
        <v>2</v>
      </c>
      <c r="D158" s="40">
        <v>50.8</v>
      </c>
      <c r="E158" s="41">
        <v>97.6</v>
      </c>
      <c r="F158" s="42">
        <v>0.985</v>
      </c>
      <c r="G158" s="43">
        <v>0.06382679166610247</v>
      </c>
      <c r="H158" s="44">
        <v>0.05</v>
      </c>
      <c r="I158" s="45">
        <v>0.004</v>
      </c>
    </row>
    <row r="159" spans="1:9" ht="15.75">
      <c r="A159" s="55" t="s">
        <v>174</v>
      </c>
      <c r="B159" s="56"/>
      <c r="C159" s="111">
        <v>3</v>
      </c>
      <c r="D159" s="58">
        <v>76.2</v>
      </c>
      <c r="E159" s="109">
        <v>80</v>
      </c>
      <c r="F159" s="60">
        <v>0.982</v>
      </c>
      <c r="G159" s="61">
        <v>0.06751474412990922</v>
      </c>
      <c r="H159" s="62">
        <v>0.06</v>
      </c>
      <c r="I159" s="63">
        <v>0.005</v>
      </c>
    </row>
    <row r="160" spans="1:9" ht="16.5" thickBot="1">
      <c r="A160" s="64" t="s">
        <v>175</v>
      </c>
      <c r="B160" s="65" t="s">
        <v>27</v>
      </c>
      <c r="C160" s="66">
        <v>2</v>
      </c>
      <c r="D160" s="67">
        <v>50.8</v>
      </c>
      <c r="E160" s="112">
        <v>100</v>
      </c>
      <c r="F160" s="69">
        <v>0.96</v>
      </c>
      <c r="G160" s="70">
        <v>0.11765352815480704</v>
      </c>
      <c r="H160" s="71">
        <v>0.06</v>
      </c>
      <c r="I160" s="72">
        <v>0.004</v>
      </c>
    </row>
    <row r="161" spans="1:9" ht="16.5" thickTop="1">
      <c r="A161" s="37" t="s">
        <v>176</v>
      </c>
      <c r="B161" s="38" t="s">
        <v>27</v>
      </c>
      <c r="C161" s="39">
        <v>1</v>
      </c>
      <c r="D161" s="73">
        <v>25.4</v>
      </c>
      <c r="E161" s="41">
        <v>209.8</v>
      </c>
      <c r="F161" s="42">
        <v>0.865</v>
      </c>
      <c r="G161" s="43">
        <v>0.1833296573795394</v>
      </c>
      <c r="H161" s="44">
        <v>0.05</v>
      </c>
      <c r="I161" s="45">
        <v>0.004</v>
      </c>
    </row>
    <row r="162" spans="1:9" ht="16.5" thickBot="1">
      <c r="A162" s="46" t="s">
        <v>177</v>
      </c>
      <c r="B162" s="47"/>
      <c r="C162" s="48">
        <v>3</v>
      </c>
      <c r="D162" s="75">
        <v>76.2</v>
      </c>
      <c r="E162" s="50">
        <v>104</v>
      </c>
      <c r="F162" s="51">
        <v>0.925</v>
      </c>
      <c r="G162" s="52">
        <v>0.1709558164176008</v>
      </c>
      <c r="H162" s="53">
        <v>0.06</v>
      </c>
      <c r="I162" s="54">
        <v>0.005</v>
      </c>
    </row>
    <row r="163" spans="1:9" ht="16.5" thickTop="1">
      <c r="A163" s="88" t="s">
        <v>178</v>
      </c>
      <c r="B163" s="89" t="s">
        <v>27</v>
      </c>
      <c r="C163" s="90">
        <v>1.7795275590551183</v>
      </c>
      <c r="D163" s="91">
        <v>45.2</v>
      </c>
      <c r="E163" s="92">
        <v>355</v>
      </c>
      <c r="F163" s="93">
        <v>0.9</v>
      </c>
      <c r="G163" s="94">
        <v>0.0911932841650112</v>
      </c>
      <c r="H163" s="95">
        <v>0.04</v>
      </c>
      <c r="I163" s="96">
        <v>0.004</v>
      </c>
    </row>
    <row r="164" spans="1:9" ht="16.5" thickBot="1">
      <c r="A164" s="46" t="s">
        <v>179</v>
      </c>
      <c r="B164" s="47"/>
      <c r="C164" s="48">
        <v>2.7559055118110236</v>
      </c>
      <c r="D164" s="49">
        <v>70</v>
      </c>
      <c r="E164" s="50">
        <v>256</v>
      </c>
      <c r="F164" s="51">
        <v>0.94</v>
      </c>
      <c r="G164" s="52">
        <v>0.059028021717156924</v>
      </c>
      <c r="H164" s="53">
        <v>0.04</v>
      </c>
      <c r="I164" s="54">
        <v>0.005</v>
      </c>
    </row>
    <row r="165" spans="1:9" ht="16.5" thickTop="1">
      <c r="A165" s="37" t="s">
        <v>180</v>
      </c>
      <c r="B165" s="38" t="s">
        <v>23</v>
      </c>
      <c r="C165" s="39">
        <v>1.2519685039370079</v>
      </c>
      <c r="D165" s="73">
        <v>31.8</v>
      </c>
      <c r="E165" s="41">
        <v>200</v>
      </c>
      <c r="F165" s="42">
        <v>0.972</v>
      </c>
      <c r="G165" s="43">
        <v>0.07187443085897732</v>
      </c>
      <c r="H165" s="44">
        <v>0.04</v>
      </c>
      <c r="I165" s="45">
        <v>0.004</v>
      </c>
    </row>
    <row r="166" spans="1:9" ht="15.75">
      <c r="A166" s="37" t="s">
        <v>181</v>
      </c>
      <c r="B166" s="38"/>
      <c r="C166" s="39">
        <v>2</v>
      </c>
      <c r="D166" s="73">
        <v>50.8</v>
      </c>
      <c r="E166" s="41">
        <v>105</v>
      </c>
      <c r="F166" s="42">
        <v>0.9715</v>
      </c>
      <c r="G166" s="43">
        <v>0.08140417843865447</v>
      </c>
      <c r="H166" s="44">
        <v>0.06</v>
      </c>
      <c r="I166" s="45">
        <v>0.004</v>
      </c>
    </row>
    <row r="167" spans="1:9" ht="16.5" thickBot="1">
      <c r="A167" s="46" t="s">
        <v>182</v>
      </c>
      <c r="B167" s="47"/>
      <c r="C167" s="48">
        <v>3</v>
      </c>
      <c r="D167" s="75">
        <v>76.2</v>
      </c>
      <c r="E167" s="50">
        <v>75</v>
      </c>
      <c r="F167" s="51">
        <v>0.98</v>
      </c>
      <c r="G167" s="52">
        <v>0.06696206970769573</v>
      </c>
      <c r="H167" s="53">
        <v>0.07</v>
      </c>
      <c r="I167" s="54">
        <v>0.005</v>
      </c>
    </row>
    <row r="168" spans="1:9" ht="16.5" thickTop="1">
      <c r="A168" s="37" t="s">
        <v>183</v>
      </c>
      <c r="B168" s="38" t="s">
        <v>23</v>
      </c>
      <c r="C168" s="39">
        <v>1</v>
      </c>
      <c r="D168" s="73">
        <v>25.4</v>
      </c>
      <c r="E168" s="41">
        <v>203.5</v>
      </c>
      <c r="F168" s="42">
        <v>0.975</v>
      </c>
      <c r="G168" s="43">
        <v>0.06660041172254998</v>
      </c>
      <c r="H168" s="44">
        <v>0.04</v>
      </c>
      <c r="I168" s="45">
        <v>0.004</v>
      </c>
    </row>
    <row r="169" spans="1:9" ht="15.75">
      <c r="A169" s="37" t="s">
        <v>184</v>
      </c>
      <c r="B169" s="38"/>
      <c r="C169" s="39">
        <v>1.5</v>
      </c>
      <c r="D169" s="73">
        <v>38.1</v>
      </c>
      <c r="E169" s="41">
        <v>112</v>
      </c>
      <c r="F169" s="42">
        <v>0.98</v>
      </c>
      <c r="G169" s="43">
        <v>0.073</v>
      </c>
      <c r="H169" s="44">
        <v>0.05</v>
      </c>
      <c r="I169" s="45">
        <v>0.004</v>
      </c>
    </row>
    <row r="170" spans="1:9" ht="16.5" thickBot="1">
      <c r="A170" s="46" t="s">
        <v>185</v>
      </c>
      <c r="B170" s="47"/>
      <c r="C170" s="48">
        <v>2</v>
      </c>
      <c r="D170" s="49">
        <v>50.8</v>
      </c>
      <c r="E170" s="50">
        <v>105</v>
      </c>
      <c r="F170" s="51">
        <v>0.98</v>
      </c>
      <c r="G170" s="52">
        <v>0.06741739599180865</v>
      </c>
      <c r="H170" s="53">
        <v>0.06</v>
      </c>
      <c r="I170" s="54">
        <v>0.004</v>
      </c>
    </row>
    <row r="171" ht="13.5" thickTop="1"/>
  </sheetData>
  <sheetProtection password="E96F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workbookViewId="0" topLeftCell="A1">
      <selection activeCell="A1" sqref="A1"/>
    </sheetView>
  </sheetViews>
  <sheetFormatPr defaultColWidth="0.9921875" defaultRowHeight="5.25" customHeight="1"/>
  <cols>
    <col min="1" max="16384" width="0.9921875" style="115" customWidth="1"/>
  </cols>
  <sheetData/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Tarca Adi Laurentiu</dc:creator>
  <cp:keywords/>
  <dc:description/>
  <cp:lastModifiedBy>Bernard GrandJean</cp:lastModifiedBy>
  <dcterms:created xsi:type="dcterms:W3CDTF">2002-09-23T18:07:56Z</dcterms:created>
  <dcterms:modified xsi:type="dcterms:W3CDTF">2003-01-10T14:42:33Z</dcterms:modified>
  <cp:category/>
  <cp:version/>
  <cp:contentType/>
  <cp:contentStatus/>
</cp:coreProperties>
</file>